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735" windowHeight="11115" activeTab="0"/>
  </bookViews>
  <sheets>
    <sheet name="380-пп (Отчёт)" sheetId="1" r:id="rId1"/>
  </sheets>
  <definedNames>
    <definedName name="Par179" localSheetId="0">'380-пп (Отчёт)'!#REF!</definedName>
    <definedName name="Par180" localSheetId="0">'380-пп (Отчёт)'!#REF!</definedName>
    <definedName name="Par203" localSheetId="0">'380-пп (Отчёт)'!#REF!</definedName>
    <definedName name="Par204" localSheetId="0">'380-пп (Отчёт)'!#REF!</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s>
  <calcPr fullCalcOnLoad="1"/>
</workbook>
</file>

<file path=xl/sharedStrings.xml><?xml version="1.0" encoding="utf-8"?>
<sst xmlns="http://schemas.openxmlformats.org/spreadsheetml/2006/main" count="113" uniqueCount="81">
  <si>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</si>
  <si>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</si>
  <si>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</si>
  <si>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</si>
  <si>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</si>
  <si>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</si>
  <si>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</si>
  <si>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</si>
  <si>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</si>
  <si>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</si>
  <si>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</si>
  <si>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</si>
  <si>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</si>
  <si>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</si>
  <si>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</si>
  <si>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</si>
  <si>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</si>
  <si>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</si>
  <si>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</si>
  <si>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</si>
  <si>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</si>
  <si>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</si>
  <si>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</si>
  <si>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</si>
  <si>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</si>
  <si>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</si>
  <si>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</si>
  <si>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</si>
  <si>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</si>
  <si>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Гражданин при наличии ребенка или детей (в том числе находящихся под опекой, попечительством), испытывающих трудности в социальной адаптации</t>
  </si>
  <si>
    <t>Гражданин при отсутствии работы и средств к существованию</t>
  </si>
  <si>
    <t>СОГЛАСОВАНО</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</si>
  <si>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</si>
  <si>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</si>
  <si>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</si>
  <si>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 xml:space="preserve">Гражданин полностью утративший способность либо возможность осуществлять самообслуживание, самостоятельно передвигаться, обеспечивать основные </t>
  </si>
  <si>
    <t>880000О.99.0.АЭ22АА10000</t>
  </si>
  <si>
    <t>880000О.99.0.АЭ22АА19000</t>
  </si>
  <si>
    <t>880000О.99.0.АЭ22АА28000</t>
  </si>
  <si>
    <t>880000О.99.0.АЭ22АА37000</t>
  </si>
  <si>
    <t>880000О.99.0.АЭ22АА55000</t>
  </si>
  <si>
    <t>880000О.99.0.АЭ22АА64000</t>
  </si>
  <si>
    <t>870000О.99.0.АЭ25АА73000</t>
  </si>
  <si>
    <t>870000О.99.0.АЭ25АА72000</t>
  </si>
  <si>
    <t>870000О.99.0.АЭ25АА79000</t>
  </si>
  <si>
    <t>870000О.99.0.АЭ25АА77000</t>
  </si>
  <si>
    <t>870000О.99.0.АЭ25АА76000</t>
  </si>
  <si>
    <t>880000О.99.0.АЭ26АА10000</t>
  </si>
  <si>
    <t>880000О.99.0.АЭ26АА19000</t>
  </si>
  <si>
    <t>880000О.99.0.АЭ26АА28000</t>
  </si>
  <si>
    <t>880000О.99.0.АЭ26АА37000</t>
  </si>
  <si>
    <t>880000О.99.0.АЭ26АА55000</t>
  </si>
  <si>
    <t>880000О.99.0.АЭ26АА64000</t>
  </si>
  <si>
    <t>22889000Р69100310002002</t>
  </si>
  <si>
    <t>22889000Р69101010001002</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</si>
  <si>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ухудшают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</si>
  <si>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 xml:space="preserve">По итогу года численный показатель будет достигнут </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</si>
  <si>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</si>
  <si>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r>
      <rPr>
        <b/>
        <sz val="11"/>
        <color indexed="8"/>
        <rFont val="Times New Roman"/>
        <family val="1"/>
      </rPr>
      <t>Государственная услуга 1</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социально-бытовых услуг)</t>
    </r>
  </si>
  <si>
    <r>
      <rPr>
        <b/>
        <sz val="11"/>
        <color indexed="8"/>
        <rFont val="Times New Roman"/>
        <family val="1"/>
      </rPr>
      <t>Государственная услуга 2</t>
    </r>
    <r>
      <rPr>
        <sz val="11"/>
        <color indexed="8"/>
        <rFont val="Times New Roman"/>
        <family val="1"/>
      </rPr>
      <t xml:space="preserve"> (Предоставление социального обслуживания в форме на дому (условия оказание - очное) </t>
    </r>
    <r>
      <rPr>
        <b/>
        <i/>
        <sz val="11"/>
        <color indexed="8"/>
        <rFont val="Times New Roman"/>
        <family val="1"/>
      </rPr>
      <t>предоставление социально-медицинских услуг)</t>
    </r>
  </si>
  <si>
    <r>
      <rPr>
        <b/>
        <sz val="11"/>
        <color indexed="8"/>
        <rFont val="Times New Roman"/>
        <family val="1"/>
      </rPr>
      <t xml:space="preserve">Государственная услу га 3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социально-психологических услуг)</t>
    </r>
  </si>
  <si>
    <r>
      <rPr>
        <b/>
        <sz val="11"/>
        <color indexed="8"/>
        <rFont val="Times New Roman"/>
        <family val="1"/>
      </rPr>
      <t xml:space="preserve">Государственная услуга 4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социально-педагогических услуг)</t>
    </r>
  </si>
  <si>
    <r>
      <rPr>
        <b/>
        <sz val="11"/>
        <color indexed="8"/>
        <rFont val="Times New Roman"/>
        <family val="1"/>
      </rPr>
      <t xml:space="preserve">Государственная услуга 5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</si>
  <si>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6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</si>
  <si>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color indexed="8"/>
        <rFont val="Times New Roman"/>
        <family val="1"/>
      </rPr>
      <t xml:space="preserve">Государственная услуга 7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</si>
  <si>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8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</si>
  <si>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9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</si>
  <si>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10 </t>
    </r>
    <r>
      <rPr>
        <sz val="11"/>
        <color indexed="8"/>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</si>
  <si>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color indexed="8"/>
        <rFont val="Times New Roman"/>
        <family val="1"/>
      </rPr>
      <t xml:space="preserve">Государственная услуга 11 </t>
    </r>
    <r>
      <rPr>
        <sz val="11"/>
        <color indexed="8"/>
        <rFont val="Times New Roman"/>
        <family val="1"/>
      </rPr>
      <t xml:space="preserve">(Предоставление социального обслуживания в полустационарной форме (условия оказание - очное)  </t>
    </r>
    <r>
      <rPr>
        <b/>
        <i/>
        <sz val="11"/>
        <color indexed="8"/>
        <rFont val="Times New Roman"/>
        <family val="1"/>
      </rPr>
      <t>предоставление срочных социальных услуг)</t>
    </r>
  </si>
  <si>
    <r>
      <rPr>
        <b/>
        <sz val="11"/>
        <color indexed="8"/>
        <rFont val="Times New Roman"/>
        <family val="1"/>
      </rPr>
      <t xml:space="preserve">Государственная услуга 12 </t>
    </r>
    <r>
      <rPr>
        <sz val="11"/>
        <color indexed="8"/>
        <rFont val="Times New Roman"/>
        <family val="1"/>
      </rPr>
      <t>(Предоставление социального обслуживания в форме на дому (условия оказание - очное) предоставление социально-бытовых услуг)</t>
    </r>
  </si>
  <si>
    <r>
      <rPr>
        <b/>
        <sz val="11"/>
        <color indexed="8"/>
        <rFont val="Times New Roman"/>
        <family val="1"/>
      </rPr>
      <t>Государственная услуга 13</t>
    </r>
    <r>
      <rPr>
        <sz val="11"/>
        <color indexed="8"/>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</si>
  <si>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r>
      <rPr>
        <b/>
        <sz val="11"/>
        <color indexed="8"/>
        <rFont val="Times New Roman"/>
        <family val="1"/>
      </rPr>
      <t xml:space="preserve">Государственная услуга 14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социально-психологических услуг)</t>
    </r>
  </si>
  <si>
    <r>
      <rPr>
        <b/>
        <sz val="11"/>
        <color indexed="8"/>
        <rFont val="Times New Roman"/>
        <family val="1"/>
      </rPr>
      <t xml:space="preserve">Государственная услуга 15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социально-педагогических услуг)</t>
    </r>
  </si>
  <si>
    <r>
      <rPr>
        <b/>
        <sz val="11"/>
        <color indexed="8"/>
        <rFont val="Times New Roman"/>
        <family val="1"/>
      </rPr>
      <t xml:space="preserve">Государственная услуга 16 </t>
    </r>
    <r>
      <rPr>
        <sz val="11"/>
        <color indexed="8"/>
        <rFont val="Times New Roman"/>
        <family val="1"/>
      </rPr>
      <t>(Предоставление социального обслуживания в форме на дому (условия оказание - очное)</t>
    </r>
    <r>
      <rPr>
        <b/>
        <i/>
        <sz val="11"/>
        <color indexed="8"/>
        <rFont val="Times New Roman"/>
        <family val="1"/>
      </rPr>
      <t xml:space="preserve"> предоставление социально-правовых услуг)</t>
    </r>
  </si>
  <si>
    <r>
      <rPr>
        <b/>
        <sz val="11"/>
        <color indexed="8"/>
        <rFont val="Times New Roman"/>
        <family val="1"/>
      </rPr>
      <t xml:space="preserve">Государственная услуга 17 </t>
    </r>
    <r>
      <rPr>
        <sz val="11"/>
        <color indexed="8"/>
        <rFont val="Times New Roman"/>
        <family val="1"/>
      </rPr>
      <t xml:space="preserve">(Предоставление социального обслуживания в форме на дому (условия оказание - очное)  </t>
    </r>
    <r>
      <rPr>
        <b/>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</si>
  <si>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Государтвенная работа 1 </t>
    </r>
    <r>
      <rPr>
        <sz val="11"/>
        <color indexed="8"/>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</si>
  <si>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rPr>
        <b/>
        <sz val="11"/>
        <color indexed="8"/>
        <rFont val="Times New Roman"/>
        <family val="1"/>
      </rPr>
      <t xml:space="preserve">Государственная работа 2 </t>
    </r>
    <r>
      <rPr>
        <sz val="11"/>
        <color indexed="8"/>
        <rFont val="Times New Roman"/>
        <family val="1"/>
      </rPr>
      <t>(Социальное сопровождение граждан нуждающихся в социальном обслуживании)</t>
    </r>
  </si>
  <si>
    <r>
      <t xml:space="preserve">за отчетный период с </t>
    </r>
    <r>
      <rPr>
        <b/>
        <u val="single"/>
        <sz val="16"/>
        <color indexed="8"/>
        <rFont val="Times New Roman"/>
        <family val="1"/>
      </rPr>
      <t>01.01.2023</t>
    </r>
    <r>
      <rPr>
        <b/>
        <sz val="16"/>
        <color indexed="8"/>
        <rFont val="Times New Roman"/>
        <family val="1"/>
      </rPr>
      <t xml:space="preserve"> </t>
    </r>
    <r>
      <rPr>
        <sz val="11"/>
        <color indexed="8"/>
        <rFont val="Times New Roman"/>
        <family val="1"/>
      </rPr>
      <t xml:space="preserve">по </t>
    </r>
    <r>
      <rPr>
        <sz val="16"/>
        <color indexed="8"/>
        <rFont val="Times New Roman"/>
        <family val="1"/>
      </rPr>
      <t>30</t>
    </r>
    <r>
      <rPr>
        <b/>
        <u val="single"/>
        <sz val="16"/>
        <color indexed="8"/>
        <rFont val="Times New Roman"/>
        <family val="1"/>
      </rPr>
      <t>.09.2023</t>
    </r>
  </si>
  <si>
    <t>Министр социальной защиты населения Тверской области
_______________В.И. Новикова
"20" октября 2023 г.</t>
  </si>
  <si>
    <t>______________Трущенкова О.В.
 "13"  октября 2023 г.</t>
  </si>
  <si>
    <t>"Комплексный центр социального обслуживания населения" Жарковского муниципального округа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</si>
</sst>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0"/>
    <numFmt numFmtId="187" formatCode="0.0000"/>
    <numFmt numFmtId="188" formatCode="#,##0.000"/>
    <numFmt numFmtId="189" formatCode="#,##0.0000"/>
    <numFmt numFmtId="190" formatCode="0.0%"/>
    <numFmt numFmtId="191" formatCode="0.0"/>
  </numFmts>
  <fonts count="64">
    <font>
      <sz val="11"/>
      <color theme="1"/>
      <name val="Calibri"/>
      <family val="2"/>
    </font>
    <font>
      <sz val="11"/>
      <color indexed="8"/>
      <name val="Calibri"/>
      <family val="2"/>
    </font>
    <font>
      <b/>
      <sz val="11"/>
      <color indexed="8"/>
      <name val="Times New Roman"/>
      <family val="1"/>
    </font>
    <font>
      <sz val="11"/>
      <color indexed="8"/>
      <name val="Times New Roman"/>
      <family val="1"/>
    </font>
    <font>
      <b/>
      <u val="single"/>
      <sz val="16"/>
      <color indexed="8"/>
      <name val="Times New Roman"/>
      <family val="1"/>
    </font>
    <font>
      <b/>
      <sz val="16"/>
      <color indexed="8"/>
      <name val="Times New Roman"/>
      <family val="1"/>
    </font>
    <font>
      <sz val="16"/>
      <color indexed="8"/>
      <name val="Times New Roman"/>
      <family val="1"/>
    </font>
    <font>
      <b/>
      <i/>
      <sz val="11"/>
      <color indexed="8"/>
      <name val="Times New Roman"/>
      <family val="1"/>
    </font>
    <font>
      <b/>
      <sz val="11"/>
      <name val="Times New Roman"/>
      <family val="1"/>
    </font>
    <font>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2"/>
      <color indexed="8"/>
      <name val="Calibri"/>
      <family val="2"/>
    </font>
    <font>
      <sz val="12"/>
      <color indexed="8"/>
      <name val="Times New Roman"/>
      <family val="1"/>
    </font>
    <font>
      <sz val="14"/>
      <color indexed="8"/>
      <name val="Times New Roman"/>
      <family val="1"/>
    </font>
    <font>
      <b/>
      <u val="single"/>
      <sz val="11"/>
      <color indexed="8"/>
      <name val="Times New Roman"/>
      <family val="1"/>
    </font>
    <font>
      <b/>
      <sz val="12"/>
      <color indexed="8"/>
      <name val="Calibri"/>
      <family val="2"/>
    </font>
    <font>
      <sz val="10"/>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b/>
      <sz val="12"/>
      <color theme="1"/>
      <name val="Times New Roman"/>
      <family val="1"/>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b/>
      <sz val="12"/>
      <color theme="1"/>
      <name val="Calibri"/>
      <family val="2"/>
    </font>
    <font>
      <b/>
      <u val="single"/>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0" borderId="0">
      <alignment/>
      <protection/>
    </xf>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6" borderId="1" applyNumberFormat="0" applyAlignment="0" applyProtection="0"/>
    <xf numFmtId="0" fontId="41" fillId="0" borderId="0" applyNumberForma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1" fillId="0" borderId="0" applyFont="0" applyFill="0" applyBorder="0" applyAlignment="0" applyProtection="0"/>
    <xf numFmtId="171" fontId="1" fillId="0" borderId="0" applyFont="0" applyFill="0" applyBorder="0" applyAlignment="0" applyProtection="0"/>
    <xf numFmtId="0" fontId="54" fillId="31" borderId="0" applyNumberFormat="0" applyBorder="0" applyAlignment="0" applyProtection="0"/>
  </cellStyleXfs>
  <cellXfs count="44">
    <xf numFmtId="0" fontId="0" fillId="0" borderId="0" xfId="0" applyFont="1" applyAlignment="1">
      <alignment/>
    </xf>
    <xf numFmtId="0" fontId="0" fillId="0" borderId="0" xfId="0" applyFont="1" applyFill="1" applyAlignment="1">
      <alignment/>
    </xf>
    <xf numFmtId="0" fontId="45" fillId="0" borderId="0" xfId="0" applyFont="1" applyFill="1" applyAlignment="1">
      <alignment wrapText="1"/>
    </xf>
    <xf numFmtId="0" fontId="45" fillId="0" borderId="0" xfId="0" applyFont="1" applyFill="1" applyAlignment="1">
      <alignment horizontal="center" vertical="center"/>
    </xf>
    <xf numFmtId="0" fontId="55" fillId="0" borderId="0" xfId="0" applyFont="1" applyFill="1" applyAlignment="1">
      <alignment wrapText="1"/>
    </xf>
    <xf numFmtId="0" fontId="0" fillId="0" borderId="0" xfId="0" applyFont="1" applyFill="1" applyAlignment="1">
      <alignment wrapText="1"/>
    </xf>
    <xf numFmtId="0" fontId="56" fillId="0" borderId="0" xfId="0" applyFont="1" applyFill="1" applyAlignment="1">
      <alignment wrapText="1"/>
    </xf>
    <xf numFmtId="0" fontId="56" fillId="0" borderId="0" xfId="0" applyFont="1" applyFill="1" applyAlignment="1">
      <alignment horizontal="right"/>
    </xf>
    <xf numFmtId="0" fontId="57" fillId="0" borderId="0" xfId="0" applyFont="1" applyFill="1" applyAlignment="1">
      <alignment horizontal="left" vertical="top" wrapText="1"/>
    </xf>
    <xf numFmtId="0" fontId="0" fillId="0" borderId="0" xfId="0" applyFont="1" applyFill="1" applyAlignment="1">
      <alignment horizontal="left" wrapText="1"/>
    </xf>
    <xf numFmtId="0" fontId="57" fillId="0" borderId="0" xfId="0" applyFont="1" applyFill="1" applyAlignment="1">
      <alignment horizontal="left" wrapText="1"/>
    </xf>
    <xf numFmtId="0" fontId="58" fillId="0" borderId="0" xfId="0" applyFont="1" applyFill="1" applyAlignment="1">
      <alignment horizontal="left" vertical="top"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4" fontId="57" fillId="0" borderId="10" xfId="0" applyNumberFormat="1" applyFont="1" applyFill="1" applyBorder="1" applyAlignment="1">
      <alignment horizontal="center" vertical="center" wrapText="1"/>
    </xf>
    <xf numFmtId="9" fontId="0" fillId="0" borderId="0" xfId="58" applyFont="1" applyFill="1" applyAlignment="1">
      <alignment/>
    </xf>
    <xf numFmtId="0" fontId="0" fillId="0" borderId="0" xfId="0" applyFont="1" applyFill="1" applyBorder="1" applyAlignment="1">
      <alignment/>
    </xf>
    <xf numFmtId="0" fontId="58" fillId="0" borderId="0" xfId="0" applyFont="1" applyFill="1" applyAlignment="1">
      <alignment vertical="top" wrapText="1"/>
    </xf>
    <xf numFmtId="49" fontId="59" fillId="0" borderId="12" xfId="0" applyNumberFormat="1" applyFont="1" applyFill="1" applyBorder="1" applyAlignment="1">
      <alignment horizontal="center" vertical="center" wrapText="1"/>
    </xf>
    <xf numFmtId="4" fontId="56" fillId="0" borderId="10" xfId="0" applyNumberFormat="1" applyFont="1" applyFill="1" applyBorder="1" applyAlignment="1">
      <alignment horizontal="center" vertical="center" wrapText="1"/>
    </xf>
    <xf numFmtId="189" fontId="57"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7" fillId="0" borderId="12" xfId="0" applyNumberFormat="1" applyFont="1" applyFill="1" applyBorder="1" applyAlignment="1">
      <alignment horizontal="center" vertical="center" wrapText="1"/>
    </xf>
    <xf numFmtId="0" fontId="57" fillId="0" borderId="12" xfId="0" applyNumberFormat="1" applyFont="1" applyFill="1" applyBorder="1" applyAlignment="1">
      <alignment horizontal="center" vertical="top" wrapText="1"/>
    </xf>
    <xf numFmtId="0" fontId="57" fillId="0" borderId="10" xfId="0" applyFont="1" applyFill="1" applyBorder="1" applyAlignment="1">
      <alignment vertical="center" wrapText="1"/>
    </xf>
    <xf numFmtId="0" fontId="60" fillId="0" borderId="10" xfId="0" applyFont="1" applyFill="1" applyBorder="1" applyAlignment="1">
      <alignment vertical="center" wrapText="1"/>
    </xf>
    <xf numFmtId="4" fontId="60" fillId="0" borderId="10" xfId="0" applyNumberFormat="1" applyFont="1" applyFill="1" applyBorder="1" applyAlignment="1">
      <alignment vertical="center" wrapText="1"/>
    </xf>
    <xf numFmtId="4" fontId="0" fillId="0" borderId="0" xfId="0" applyNumberFormat="1" applyFont="1" applyFill="1" applyAlignment="1">
      <alignment/>
    </xf>
    <xf numFmtId="0" fontId="57"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61" fillId="32" borderId="11" xfId="0" applyFont="1" applyFill="1" applyBorder="1" applyAlignment="1">
      <alignment horizontal="center" vertical="center" wrapText="1"/>
    </xf>
    <xf numFmtId="0" fontId="61" fillId="32" borderId="13" xfId="0" applyFont="1" applyFill="1" applyBorder="1" applyAlignment="1">
      <alignment horizontal="center" vertical="center" wrapText="1"/>
    </xf>
    <xf numFmtId="0" fontId="61" fillId="32" borderId="14" xfId="0" applyFont="1" applyFill="1" applyBorder="1" applyAlignment="1">
      <alignment horizontal="center" vertical="center" wrapText="1"/>
    </xf>
    <xf numFmtId="0" fontId="3" fillId="0" borderId="0" xfId="0" applyFont="1" applyFill="1" applyAlignment="1">
      <alignment horizontal="left" vertical="top" wrapText="1"/>
    </xf>
    <xf numFmtId="0" fontId="57" fillId="0" borderId="0" xfId="0" applyFont="1" applyFill="1" applyBorder="1" applyAlignment="1">
      <alignment horizontal="center" vertical="center"/>
    </xf>
    <xf numFmtId="0" fontId="57" fillId="0" borderId="0" xfId="0" applyFont="1" applyFill="1" applyAlignment="1">
      <alignment horizontal="center" vertical="center"/>
    </xf>
    <xf numFmtId="0" fontId="62" fillId="0" borderId="15" xfId="0" applyFont="1" applyFill="1" applyBorder="1" applyAlignment="1">
      <alignment horizontal="left" vertical="top"/>
    </xf>
    <xf numFmtId="0" fontId="0" fillId="0" borderId="16" xfId="0" applyFont="1" applyFill="1" applyBorder="1" applyAlignment="1">
      <alignment horizontal="center"/>
    </xf>
    <xf numFmtId="0" fontId="56" fillId="0" borderId="0" xfId="0" applyFont="1" applyFill="1" applyAlignment="1">
      <alignment horizontal="center" vertical="center"/>
    </xf>
    <xf numFmtId="0" fontId="57" fillId="0" borderId="11"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63" fillId="0" borderId="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Процентный 2"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17257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668000"/>
          <a:ext cx="17907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7"/>
  <sheetViews>
    <sheetView tabSelected="1" view="pageBreakPreview" zoomScale="60" zoomScaleNormal="60" workbookViewId="0" topLeftCell="A1">
      <selection activeCell="A8" sqref="A8:G8"/>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4" t="s">
        <v>21</v>
      </c>
      <c r="C1" s="5"/>
      <c r="F1" s="6" t="s">
        <v>31</v>
      </c>
      <c r="G1" s="7"/>
    </row>
    <row r="2" spans="2:7" ht="30" customHeight="1">
      <c r="B2" s="8" t="s">
        <v>22</v>
      </c>
      <c r="C2" s="9"/>
      <c r="F2" s="35" t="s">
        <v>78</v>
      </c>
      <c r="G2" s="7"/>
    </row>
    <row r="3" spans="2:7" ht="45">
      <c r="B3" s="10" t="s">
        <v>80</v>
      </c>
      <c r="C3" s="9"/>
      <c r="F3" s="35"/>
      <c r="G3" s="7"/>
    </row>
    <row r="4" spans="2:7" ht="72" customHeight="1">
      <c r="B4" s="10" t="s">
        <v>79</v>
      </c>
      <c r="C4" s="9"/>
      <c r="F4" s="35"/>
      <c r="G4" s="7"/>
    </row>
    <row r="5" spans="1:7" ht="15.75">
      <c r="A5" s="40" t="s">
        <v>5</v>
      </c>
      <c r="B5" s="40"/>
      <c r="C5" s="40"/>
      <c r="D5" s="40"/>
      <c r="E5" s="40"/>
      <c r="F5" s="40"/>
      <c r="G5" s="40"/>
    </row>
    <row r="6" spans="1:7" ht="15">
      <c r="A6" s="36" t="s">
        <v>23</v>
      </c>
      <c r="B6" s="36"/>
      <c r="C6" s="36"/>
      <c r="D6" s="36"/>
      <c r="E6" s="36"/>
      <c r="F6" s="36"/>
      <c r="G6" s="36"/>
    </row>
    <row r="7" spans="1:7" ht="15">
      <c r="A7" s="43" t="str">
        <f>B3</f>
        <v>"Комплексный центр социального обслуживания населения" Жарковского муниципального округа</v>
      </c>
      <c r="B7" s="43"/>
      <c r="C7" s="43"/>
      <c r="D7" s="43"/>
      <c r="E7" s="43"/>
      <c r="F7" s="43"/>
      <c r="G7" s="43"/>
    </row>
    <row r="8" spans="1:7" ht="15">
      <c r="A8" s="37" t="s">
        <v>3</v>
      </c>
      <c r="B8" s="37"/>
      <c r="C8" s="37"/>
      <c r="D8" s="37"/>
      <c r="E8" s="37"/>
      <c r="F8" s="37"/>
      <c r="G8" s="37"/>
    </row>
    <row r="9" spans="1:7" ht="15">
      <c r="A9" s="37"/>
      <c r="B9" s="37"/>
      <c r="C9" s="37"/>
      <c r="D9" s="37"/>
      <c r="E9" s="37"/>
      <c r="F9" s="37"/>
      <c r="G9" s="37"/>
    </row>
    <row r="10" spans="1:7" ht="20.25">
      <c r="A10" s="37" t="s">
        <v>77</v>
      </c>
      <c r="B10" s="37"/>
      <c r="C10" s="37"/>
      <c r="D10" s="37"/>
      <c r="E10" s="37"/>
      <c r="F10" s="37"/>
      <c r="G10" s="37"/>
    </row>
    <row r="11" spans="1:7" ht="15">
      <c r="A11" s="37"/>
      <c r="B11" s="37"/>
      <c r="C11" s="37"/>
      <c r="D11" s="37"/>
      <c r="E11" s="37"/>
      <c r="F11" s="37"/>
      <c r="G11" s="37"/>
    </row>
    <row r="12" spans="1:7" ht="11.25" customHeight="1">
      <c r="A12" s="37"/>
      <c r="B12" s="37"/>
      <c r="C12" s="37"/>
      <c r="D12" s="37"/>
      <c r="E12" s="37"/>
      <c r="F12" s="37"/>
      <c r="G12" s="37"/>
    </row>
    <row r="13" spans="1:7" ht="15">
      <c r="A13" s="37" t="s">
        <v>6</v>
      </c>
      <c r="B13" s="37"/>
      <c r="C13" s="37"/>
      <c r="D13" s="37"/>
      <c r="E13" s="37"/>
      <c r="F13" s="37"/>
      <c r="G13" s="37"/>
    </row>
    <row r="14" spans="1:7" ht="15">
      <c r="A14" s="37" t="s">
        <v>2</v>
      </c>
      <c r="B14" s="37"/>
      <c r="C14" s="37"/>
      <c r="D14" s="37"/>
      <c r="E14" s="37"/>
      <c r="F14" s="37"/>
      <c r="G14" s="37"/>
    </row>
    <row r="15" spans="2:6" ht="15.75">
      <c r="B15" s="38"/>
      <c r="C15" s="38"/>
      <c r="D15" s="38"/>
      <c r="E15" s="38"/>
      <c r="F15" s="11"/>
    </row>
    <row r="16" spans="1:7" ht="178.5" customHeight="1">
      <c r="A16" s="12" t="s">
        <v>0</v>
      </c>
      <c r="B16" s="12" t="s">
        <v>18</v>
      </c>
      <c r="C16" s="12" t="s">
        <v>57</v>
      </c>
      <c r="D16" s="12" t="s">
        <v>19</v>
      </c>
      <c r="E16" s="12" t="s">
        <v>20</v>
      </c>
      <c r="F16" s="12" t="s">
        <v>15</v>
      </c>
      <c r="G16" s="13" t="s">
        <v>4</v>
      </c>
    </row>
    <row r="17" spans="1:7" ht="19.5" customHeight="1">
      <c r="A17" s="12">
        <v>1</v>
      </c>
      <c r="B17" s="12">
        <v>2</v>
      </c>
      <c r="C17" s="12">
        <v>3</v>
      </c>
      <c r="D17" s="12">
        <v>4</v>
      </c>
      <c r="E17" s="12">
        <v>5</v>
      </c>
      <c r="F17" s="12" t="s">
        <v>17</v>
      </c>
      <c r="G17" s="12">
        <v>7</v>
      </c>
    </row>
    <row r="18" spans="1:8" ht="24.75" customHeight="1">
      <c r="A18" s="14"/>
      <c r="B18" s="29">
        <v>9162000</v>
      </c>
      <c r="C18" s="29">
        <v>629605.69</v>
      </c>
      <c r="D18" s="29">
        <v>0</v>
      </c>
      <c r="E18" s="29">
        <v>8181737.66</v>
      </c>
      <c r="F18" s="29">
        <f>E18/(B18+C18+D18)</f>
        <v>0.835586922005639</v>
      </c>
      <c r="G18" s="14"/>
      <c r="H18" s="15"/>
    </row>
    <row r="19" spans="1:7" ht="15">
      <c r="A19" s="16"/>
      <c r="B19" s="39"/>
      <c r="C19" s="39"/>
      <c r="D19" s="39"/>
      <c r="E19" s="39"/>
      <c r="F19" s="39"/>
      <c r="G19" s="39"/>
    </row>
    <row r="20" spans="1:7" ht="15">
      <c r="A20" s="37" t="s">
        <v>7</v>
      </c>
      <c r="B20" s="37"/>
      <c r="C20" s="37"/>
      <c r="D20" s="37"/>
      <c r="E20" s="37"/>
      <c r="F20" s="37"/>
      <c r="G20" s="37"/>
    </row>
    <row r="21" spans="1:7" ht="15">
      <c r="A21" s="37" t="s">
        <v>8</v>
      </c>
      <c r="B21" s="37"/>
      <c r="C21" s="37"/>
      <c r="D21" s="37"/>
      <c r="E21" s="37"/>
      <c r="F21" s="37"/>
      <c r="G21" s="37"/>
    </row>
    <row r="22" spans="6:11" ht="14.25" customHeight="1">
      <c r="F22" s="17"/>
      <c r="G22" s="11"/>
      <c r="H22" s="11"/>
      <c r="I22" s="11"/>
      <c r="J22" s="11"/>
      <c r="K22" s="11"/>
    </row>
    <row r="23" spans="1:12" ht="114.75" customHeight="1">
      <c r="A23" s="31" t="s">
        <v>0</v>
      </c>
      <c r="B23" s="31" t="s">
        <v>32</v>
      </c>
      <c r="C23" s="31" t="s">
        <v>1</v>
      </c>
      <c r="D23" s="31" t="s">
        <v>9</v>
      </c>
      <c r="E23" s="31" t="s">
        <v>10</v>
      </c>
      <c r="F23" s="31" t="s">
        <v>11</v>
      </c>
      <c r="G23" s="31" t="s">
        <v>12</v>
      </c>
      <c r="H23" s="41" t="s">
        <v>25</v>
      </c>
      <c r="I23" s="31" t="s">
        <v>13</v>
      </c>
      <c r="J23" s="31" t="s">
        <v>24</v>
      </c>
      <c r="K23" s="31" t="s">
        <v>16</v>
      </c>
      <c r="L23" s="31" t="s">
        <v>14</v>
      </c>
    </row>
    <row r="24" spans="1:12" ht="97.5" customHeight="1">
      <c r="A24" s="31"/>
      <c r="B24" s="31"/>
      <c r="C24" s="31"/>
      <c r="D24" s="31"/>
      <c r="E24" s="31"/>
      <c r="F24" s="31"/>
      <c r="G24" s="31"/>
      <c r="H24" s="42"/>
      <c r="I24" s="31"/>
      <c r="J24" s="31"/>
      <c r="K24" s="31"/>
      <c r="L24" s="31"/>
    </row>
    <row r="25" spans="1:12" ht="15">
      <c r="A25" s="12">
        <v>1</v>
      </c>
      <c r="B25" s="12">
        <v>2</v>
      </c>
      <c r="C25" s="12">
        <v>3</v>
      </c>
      <c r="D25" s="12">
        <v>4</v>
      </c>
      <c r="E25" s="12">
        <v>5</v>
      </c>
      <c r="F25" s="12">
        <v>6</v>
      </c>
      <c r="G25" s="12">
        <v>7</v>
      </c>
      <c r="H25" s="12">
        <v>8</v>
      </c>
      <c r="I25" s="12">
        <v>9</v>
      </c>
      <c r="J25" s="12">
        <v>10</v>
      </c>
      <c r="K25" s="12">
        <v>11</v>
      </c>
      <c r="L25" s="12">
        <v>12</v>
      </c>
    </row>
    <row r="26" spans="1:12" ht="120" customHeight="1">
      <c r="A26" s="12">
        <v>1</v>
      </c>
      <c r="B26" s="18" t="s">
        <v>36</v>
      </c>
      <c r="C26" s="12" t="s">
        <v>58</v>
      </c>
      <c r="D26" s="14" t="s">
        <v>27</v>
      </c>
      <c r="E26" s="14" t="s">
        <v>26</v>
      </c>
      <c r="F26" s="12">
        <v>60</v>
      </c>
      <c r="G26" s="30">
        <v>62</v>
      </c>
      <c r="H26" s="12">
        <f aca="true" t="shared" si="0" ref="H26:H44">ROUND(G26/F26,2)</f>
        <v>1.03</v>
      </c>
      <c r="I26" s="19">
        <v>1913477.9999999998</v>
      </c>
      <c r="J26" s="20">
        <f>I26/SUM($I$26:$I$44)</f>
        <v>0.1700375651556718</v>
      </c>
      <c r="K26" s="32">
        <f>SUM(H26*J26,H27*J27,H28*J28,H29*J29,H30*J30,H31*J31,H32*J32,H33*J33,H34*J34,H35*J35,H36*J36,H37*J37,H38*J38,H39*J39,H40*J40,H41*J41,H42*J42,H43*J43,H44*J44)</f>
        <v>0.8864154559698066</v>
      </c>
      <c r="L26" s="21"/>
    </row>
    <row r="27" spans="1:12" ht="105">
      <c r="A27" s="12">
        <v>2</v>
      </c>
      <c r="B27" s="18" t="s">
        <v>37</v>
      </c>
      <c r="C27" s="12" t="s">
        <v>59</v>
      </c>
      <c r="D27" s="14" t="s">
        <v>27</v>
      </c>
      <c r="E27" s="14" t="s">
        <v>26</v>
      </c>
      <c r="F27" s="12">
        <v>60</v>
      </c>
      <c r="G27" s="30">
        <v>62</v>
      </c>
      <c r="H27" s="12">
        <f t="shared" si="0"/>
        <v>1.03</v>
      </c>
      <c r="I27" s="19">
        <v>1955334</v>
      </c>
      <c r="J27" s="20">
        <f aca="true" t="shared" si="1" ref="J27:J44">I27/SUM($I$26:$I$44)</f>
        <v>0.17375701859446538</v>
      </c>
      <c r="K27" s="33"/>
      <c r="L27" s="21"/>
    </row>
    <row r="28" spans="1:12" ht="105">
      <c r="A28" s="12">
        <v>3</v>
      </c>
      <c r="B28" s="18" t="s">
        <v>38</v>
      </c>
      <c r="C28" s="12" t="s">
        <v>60</v>
      </c>
      <c r="D28" s="14" t="s">
        <v>27</v>
      </c>
      <c r="E28" s="14" t="s">
        <v>26</v>
      </c>
      <c r="F28" s="12">
        <v>60</v>
      </c>
      <c r="G28" s="30">
        <v>62</v>
      </c>
      <c r="H28" s="12">
        <f t="shared" si="0"/>
        <v>1.03</v>
      </c>
      <c r="I28" s="19">
        <v>1955334</v>
      </c>
      <c r="J28" s="20">
        <f t="shared" si="1"/>
        <v>0.17375701859446538</v>
      </c>
      <c r="K28" s="33"/>
      <c r="L28" s="21"/>
    </row>
    <row r="29" spans="1:12" ht="105">
      <c r="A29" s="12">
        <v>4</v>
      </c>
      <c r="B29" s="18" t="s">
        <v>39</v>
      </c>
      <c r="C29" s="12" t="s">
        <v>61</v>
      </c>
      <c r="D29" s="14" t="s">
        <v>27</v>
      </c>
      <c r="E29" s="14" t="s">
        <v>26</v>
      </c>
      <c r="F29" s="12">
        <v>2</v>
      </c>
      <c r="G29" s="30">
        <v>2</v>
      </c>
      <c r="H29" s="12">
        <f t="shared" si="0"/>
        <v>1</v>
      </c>
      <c r="I29" s="19">
        <v>64861.02</v>
      </c>
      <c r="J29" s="20">
        <f t="shared" si="1"/>
        <v>0.005763750570591004</v>
      </c>
      <c r="K29" s="33"/>
      <c r="L29" s="21"/>
    </row>
    <row r="30" spans="1:12" ht="105">
      <c r="A30" s="12">
        <v>5</v>
      </c>
      <c r="B30" s="18" t="s">
        <v>40</v>
      </c>
      <c r="C30" s="12" t="s">
        <v>62</v>
      </c>
      <c r="D30" s="14" t="s">
        <v>27</v>
      </c>
      <c r="E30" s="14" t="s">
        <v>26</v>
      </c>
      <c r="F30" s="12">
        <v>1</v>
      </c>
      <c r="G30" s="30">
        <v>0</v>
      </c>
      <c r="H30" s="12">
        <v>0</v>
      </c>
      <c r="I30" s="19">
        <v>30801.18</v>
      </c>
      <c r="J30" s="20">
        <f t="shared" si="1"/>
        <v>0.00273708798905531</v>
      </c>
      <c r="K30" s="33"/>
      <c r="L30" s="12" t="s">
        <v>56</v>
      </c>
    </row>
    <row r="31" spans="1:12" ht="149.25">
      <c r="A31" s="12">
        <v>6</v>
      </c>
      <c r="B31" s="18" t="s">
        <v>41</v>
      </c>
      <c r="C31" s="12" t="s">
        <v>63</v>
      </c>
      <c r="D31" s="14" t="s">
        <v>27</v>
      </c>
      <c r="E31" s="14" t="s">
        <v>26</v>
      </c>
      <c r="F31" s="12">
        <v>2</v>
      </c>
      <c r="G31" s="30">
        <v>3</v>
      </c>
      <c r="H31" s="12">
        <v>0</v>
      </c>
      <c r="I31" s="19">
        <v>64046.34</v>
      </c>
      <c r="J31" s="20">
        <f t="shared" si="1"/>
        <v>0.005691355589524578</v>
      </c>
      <c r="K31" s="33"/>
      <c r="L31" s="12"/>
    </row>
    <row r="32" spans="1:12" ht="105">
      <c r="A32" s="12">
        <v>7</v>
      </c>
      <c r="B32" s="18" t="s">
        <v>42</v>
      </c>
      <c r="C32" s="12" t="s">
        <v>64</v>
      </c>
      <c r="D32" s="14" t="s">
        <v>27</v>
      </c>
      <c r="E32" s="14" t="s">
        <v>26</v>
      </c>
      <c r="F32" s="12">
        <v>900</v>
      </c>
      <c r="G32" s="30">
        <v>707</v>
      </c>
      <c r="H32" s="12">
        <f t="shared" si="0"/>
        <v>0.79</v>
      </c>
      <c r="I32" s="19">
        <v>1381284</v>
      </c>
      <c r="J32" s="20">
        <f t="shared" si="1"/>
        <v>0.1227451625513787</v>
      </c>
      <c r="K32" s="33"/>
      <c r="L32" s="21"/>
    </row>
    <row r="33" spans="1:12" ht="89.25">
      <c r="A33" s="12">
        <v>8</v>
      </c>
      <c r="B33" s="18" t="s">
        <v>43</v>
      </c>
      <c r="C33" s="12" t="s">
        <v>65</v>
      </c>
      <c r="D33" s="14" t="s">
        <v>35</v>
      </c>
      <c r="E33" s="14" t="s">
        <v>26</v>
      </c>
      <c r="F33" s="12">
        <v>1</v>
      </c>
      <c r="G33" s="30">
        <v>1</v>
      </c>
      <c r="H33" s="12">
        <v>0</v>
      </c>
      <c r="I33" s="19">
        <v>1534.76</v>
      </c>
      <c r="J33" s="20">
        <f t="shared" si="1"/>
        <v>0.00013638351394597634</v>
      </c>
      <c r="K33" s="33"/>
      <c r="L33" s="12"/>
    </row>
    <row r="34" spans="1:12" ht="89.25">
      <c r="A34" s="12">
        <v>9</v>
      </c>
      <c r="B34" s="18" t="s">
        <v>44</v>
      </c>
      <c r="C34" s="12" t="s">
        <v>66</v>
      </c>
      <c r="D34" s="12" t="s">
        <v>30</v>
      </c>
      <c r="E34" s="14" t="s">
        <v>26</v>
      </c>
      <c r="F34" s="12">
        <v>10</v>
      </c>
      <c r="G34" s="30">
        <v>7</v>
      </c>
      <c r="H34" s="12">
        <f t="shared" si="0"/>
        <v>0.7</v>
      </c>
      <c r="I34" s="19">
        <v>15347.6</v>
      </c>
      <c r="J34" s="20">
        <f t="shared" si="1"/>
        <v>0.0013638351394597635</v>
      </c>
      <c r="K34" s="33"/>
      <c r="L34" s="21"/>
    </row>
    <row r="35" spans="1:12" ht="89.25">
      <c r="A35" s="12">
        <v>10</v>
      </c>
      <c r="B35" s="18" t="s">
        <v>45</v>
      </c>
      <c r="C35" s="12" t="s">
        <v>67</v>
      </c>
      <c r="D35" s="14" t="s">
        <v>29</v>
      </c>
      <c r="E35" s="14" t="s">
        <v>26</v>
      </c>
      <c r="F35" s="12">
        <v>25</v>
      </c>
      <c r="G35" s="30">
        <v>24</v>
      </c>
      <c r="H35" s="12">
        <f t="shared" si="0"/>
        <v>0.96</v>
      </c>
      <c r="I35" s="19">
        <v>38369</v>
      </c>
      <c r="J35" s="20">
        <f t="shared" si="1"/>
        <v>0.0034095878486494085</v>
      </c>
      <c r="K35" s="33"/>
      <c r="L35" s="21"/>
    </row>
    <row r="36" spans="1:12" ht="89.25">
      <c r="A36" s="12">
        <v>11</v>
      </c>
      <c r="B36" s="18" t="s">
        <v>46</v>
      </c>
      <c r="C36" s="12" t="s">
        <v>68</v>
      </c>
      <c r="D36" s="14" t="s">
        <v>28</v>
      </c>
      <c r="E36" s="14" t="s">
        <v>26</v>
      </c>
      <c r="F36" s="12">
        <v>10</v>
      </c>
      <c r="G36" s="30">
        <v>11</v>
      </c>
      <c r="H36" s="12">
        <f t="shared" si="0"/>
        <v>1.1</v>
      </c>
      <c r="I36" s="19">
        <v>15347.6</v>
      </c>
      <c r="J36" s="20">
        <f t="shared" si="1"/>
        <v>0.0013638351394597635</v>
      </c>
      <c r="K36" s="33"/>
      <c r="L36" s="21"/>
    </row>
    <row r="37" spans="1:12" ht="120" customHeight="1">
      <c r="A37" s="12">
        <v>12</v>
      </c>
      <c r="B37" s="18" t="s">
        <v>47</v>
      </c>
      <c r="C37" s="12" t="s">
        <v>69</v>
      </c>
      <c r="D37" s="14" t="s">
        <v>27</v>
      </c>
      <c r="E37" s="14" t="s">
        <v>26</v>
      </c>
      <c r="F37" s="12">
        <v>25</v>
      </c>
      <c r="G37" s="30">
        <v>18</v>
      </c>
      <c r="H37" s="12">
        <f t="shared" si="0"/>
        <v>0.72</v>
      </c>
      <c r="I37" s="19">
        <v>845480.25</v>
      </c>
      <c r="J37" s="20">
        <f t="shared" si="1"/>
        <v>0.07513198641280888</v>
      </c>
      <c r="K37" s="33"/>
      <c r="L37" s="21"/>
    </row>
    <row r="38" spans="1:12" ht="105">
      <c r="A38" s="12">
        <v>13</v>
      </c>
      <c r="B38" s="18" t="s">
        <v>48</v>
      </c>
      <c r="C38" s="12" t="s">
        <v>70</v>
      </c>
      <c r="D38" s="14" t="s">
        <v>27</v>
      </c>
      <c r="E38" s="14" t="s">
        <v>26</v>
      </c>
      <c r="F38" s="12">
        <v>25</v>
      </c>
      <c r="G38" s="30">
        <v>18</v>
      </c>
      <c r="H38" s="12">
        <f t="shared" si="0"/>
        <v>0.72</v>
      </c>
      <c r="I38" s="19">
        <v>824340.25</v>
      </c>
      <c r="J38" s="20">
        <f t="shared" si="1"/>
        <v>0.073253420718617</v>
      </c>
      <c r="K38" s="33"/>
      <c r="L38" s="21"/>
    </row>
    <row r="39" spans="1:12" ht="105">
      <c r="A39" s="12">
        <v>14</v>
      </c>
      <c r="B39" s="18" t="s">
        <v>49</v>
      </c>
      <c r="C39" s="12" t="s">
        <v>71</v>
      </c>
      <c r="D39" s="14" t="s">
        <v>27</v>
      </c>
      <c r="E39" s="14" t="s">
        <v>26</v>
      </c>
      <c r="F39" s="12">
        <v>25</v>
      </c>
      <c r="G39" s="30">
        <v>18</v>
      </c>
      <c r="H39" s="12">
        <f t="shared" si="0"/>
        <v>0.72</v>
      </c>
      <c r="I39" s="19">
        <v>824340.25</v>
      </c>
      <c r="J39" s="20">
        <f t="shared" si="1"/>
        <v>0.073253420718617</v>
      </c>
      <c r="K39" s="33"/>
      <c r="L39" s="21"/>
    </row>
    <row r="40" spans="1:12" ht="120" customHeight="1">
      <c r="A40" s="12">
        <v>15</v>
      </c>
      <c r="B40" s="18" t="s">
        <v>50</v>
      </c>
      <c r="C40" s="12" t="s">
        <v>72</v>
      </c>
      <c r="D40" s="14" t="s">
        <v>27</v>
      </c>
      <c r="E40" s="14" t="s">
        <v>26</v>
      </c>
      <c r="F40" s="12">
        <v>2</v>
      </c>
      <c r="G40" s="30">
        <v>1</v>
      </c>
      <c r="H40" s="12">
        <f t="shared" si="0"/>
        <v>0.5</v>
      </c>
      <c r="I40" s="19">
        <v>65947.28</v>
      </c>
      <c r="J40" s="20">
        <f t="shared" si="1"/>
        <v>0.005860278989274679</v>
      </c>
      <c r="K40" s="33"/>
      <c r="L40" s="12" t="s">
        <v>56</v>
      </c>
    </row>
    <row r="41" spans="1:12" ht="120" customHeight="1">
      <c r="A41" s="12">
        <v>16</v>
      </c>
      <c r="B41" s="18" t="s">
        <v>51</v>
      </c>
      <c r="C41" s="12" t="s">
        <v>73</v>
      </c>
      <c r="D41" s="14" t="s">
        <v>27</v>
      </c>
      <c r="E41" s="14" t="s">
        <v>26</v>
      </c>
      <c r="F41" s="12">
        <v>7</v>
      </c>
      <c r="G41" s="30">
        <v>5</v>
      </c>
      <c r="H41" s="12">
        <f t="shared" si="0"/>
        <v>0.71</v>
      </c>
      <c r="I41" s="19">
        <v>230815.76</v>
      </c>
      <c r="J41" s="20">
        <f t="shared" si="1"/>
        <v>0.0205110013441262</v>
      </c>
      <c r="K41" s="33"/>
      <c r="L41" s="28" t="s">
        <v>56</v>
      </c>
    </row>
    <row r="42" spans="1:12" ht="149.25">
      <c r="A42" s="12">
        <v>17</v>
      </c>
      <c r="B42" s="18" t="s">
        <v>52</v>
      </c>
      <c r="C42" s="12" t="s">
        <v>74</v>
      </c>
      <c r="D42" s="14" t="s">
        <v>27</v>
      </c>
      <c r="E42" s="14" t="s">
        <v>26</v>
      </c>
      <c r="F42" s="12">
        <v>5</v>
      </c>
      <c r="G42" s="30">
        <v>5</v>
      </c>
      <c r="H42" s="12">
        <f t="shared" si="0"/>
        <v>1</v>
      </c>
      <c r="I42" s="19">
        <v>164868.2</v>
      </c>
      <c r="J42" s="20">
        <f t="shared" si="1"/>
        <v>0.014650697473186699</v>
      </c>
      <c r="K42" s="33"/>
      <c r="L42" s="21"/>
    </row>
    <row r="43" spans="1:12" ht="409.5">
      <c r="A43" s="12">
        <v>18</v>
      </c>
      <c r="B43" s="18" t="s">
        <v>53</v>
      </c>
      <c r="C43" s="21" t="s">
        <v>75</v>
      </c>
      <c r="D43" s="14" t="s">
        <v>33</v>
      </c>
      <c r="E43" s="14" t="s">
        <v>34</v>
      </c>
      <c r="F43" s="12">
        <v>25</v>
      </c>
      <c r="G43" s="30">
        <v>17</v>
      </c>
      <c r="H43" s="12">
        <f t="shared" si="0"/>
        <v>0.68</v>
      </c>
      <c r="I43" s="19">
        <v>253452</v>
      </c>
      <c r="J43" s="20">
        <f t="shared" si="1"/>
        <v>0.022522527546089025</v>
      </c>
      <c r="K43" s="33"/>
      <c r="L43" s="21"/>
    </row>
    <row r="44" spans="1:12" ht="409.5">
      <c r="A44" s="12">
        <v>19</v>
      </c>
      <c r="B44" s="18" t="s">
        <v>54</v>
      </c>
      <c r="C44" s="22" t="s">
        <v>76</v>
      </c>
      <c r="D44" s="23" t="s">
        <v>55</v>
      </c>
      <c r="E44" s="14" t="s">
        <v>34</v>
      </c>
      <c r="F44" s="12">
        <v>60</v>
      </c>
      <c r="G44" s="30">
        <v>42</v>
      </c>
      <c r="H44" s="12">
        <f t="shared" si="0"/>
        <v>0.7</v>
      </c>
      <c r="I44" s="19">
        <v>608284.8</v>
      </c>
      <c r="J44" s="20">
        <f t="shared" si="1"/>
        <v>0.05405406611061367</v>
      </c>
      <c r="K44" s="34"/>
      <c r="L44" s="21"/>
    </row>
    <row r="45" spans="1:12" ht="18.75">
      <c r="A45" s="12"/>
      <c r="B45" s="24"/>
      <c r="C45" s="24"/>
      <c r="D45" s="12"/>
      <c r="E45" s="25"/>
      <c r="F45" s="26">
        <f>SUM(F26:F44)</f>
        <v>1305</v>
      </c>
      <c r="G45" s="26">
        <f>SUM(G26:G42)</f>
        <v>1006</v>
      </c>
      <c r="H45" s="26">
        <f>SUM(H26:H43)</f>
        <v>12.690000000000001</v>
      </c>
      <c r="I45" s="26">
        <f>SUM(I26:I44)</f>
        <v>11253266.289999997</v>
      </c>
      <c r="J45" s="26">
        <f>SUM(J26:J44)</f>
        <v>1.0000000000000002</v>
      </c>
      <c r="K45" s="25"/>
      <c r="L45" s="24"/>
    </row>
    <row r="46" spans="5:10" ht="15">
      <c r="E46" s="2"/>
      <c r="F46" s="3"/>
      <c r="G46" s="3"/>
      <c r="J46" s="27"/>
    </row>
    <row r="47" ht="15">
      <c r="G47" s="1">
        <f>SUM(G32:G36)</f>
        <v>750</v>
      </c>
    </row>
  </sheetData>
  <sheetProtection/>
  <mergeCells count="29">
    <mergeCell ref="B19:E19"/>
    <mergeCell ref="F19:G19"/>
    <mergeCell ref="A5:G5"/>
    <mergeCell ref="G23:G24"/>
    <mergeCell ref="H23:H24"/>
    <mergeCell ref="A13:G13"/>
    <mergeCell ref="A14:G14"/>
    <mergeCell ref="A7:G7"/>
    <mergeCell ref="C23:C24"/>
    <mergeCell ref="D23:D24"/>
    <mergeCell ref="F2:F4"/>
    <mergeCell ref="A6:G6"/>
    <mergeCell ref="A21:G21"/>
    <mergeCell ref="A10:G10"/>
    <mergeCell ref="A11:G11"/>
    <mergeCell ref="A8:G8"/>
    <mergeCell ref="A9:G9"/>
    <mergeCell ref="A12:G12"/>
    <mergeCell ref="B15:E15"/>
    <mergeCell ref="A20:G20"/>
    <mergeCell ref="A23:A24"/>
    <mergeCell ref="B23:B24"/>
    <mergeCell ref="K26:K44"/>
    <mergeCell ref="L23:L24"/>
    <mergeCell ref="K23:K24"/>
    <mergeCell ref="I23:I24"/>
    <mergeCell ref="J23:J24"/>
    <mergeCell ref="E23:E24"/>
    <mergeCell ref="F23:F24"/>
  </mergeCells>
  <printOptions/>
  <pageMargins left="0.07874015748031496" right="0.11811023622047245" top="0.2755905511811024" bottom="0.2362204724409449" header="0.31496062992125984" footer="0.31496062992125984"/>
  <pageSetup horizontalDpi="600" verticalDpi="600" orientation="landscape" paperSize="9" scale="37"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2023-10-24T07:02:29Z</cp:lastPrinted>
  <dcterms:created xsi:type="dcterms:W3CDTF">2016-02-04T06:52:46Z</dcterms:created>
  <dcterms:modified xsi:type="dcterms:W3CDTF">2023-10-24T07:03:43Z</dcterms:modified>
  <cp:category/>
  <cp:version/>
  <cp:contentType/>
  <cp:contentStatus/>
</cp:coreProperties>
</file>