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3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F16" i="4"/>
  <c r="E16"/>
  <c r="B29"/>
  <c r="D147"/>
  <c r="B139"/>
  <c r="D136"/>
  <c r="E136" s="1"/>
  <c r="B128"/>
  <c r="E147"/>
  <c r="F146"/>
  <c r="E146"/>
  <c r="F145"/>
  <c r="E145"/>
  <c r="F144"/>
  <c r="E144"/>
  <c r="F143"/>
  <c r="E143"/>
  <c r="F142"/>
  <c r="E142"/>
  <c r="D142"/>
  <c r="F135"/>
  <c r="E135"/>
  <c r="F134"/>
  <c r="E134"/>
  <c r="F133"/>
  <c r="E133"/>
  <c r="F132"/>
  <c r="E132"/>
  <c r="D131"/>
  <c r="D125"/>
  <c r="B117"/>
  <c r="E125"/>
  <c r="F124"/>
  <c r="E124"/>
  <c r="F123"/>
  <c r="E123"/>
  <c r="F122"/>
  <c r="E122"/>
  <c r="F121"/>
  <c r="E121"/>
  <c r="F120"/>
  <c r="E120"/>
  <c r="D120"/>
  <c r="E150"/>
  <c r="F150"/>
  <c r="E151"/>
  <c r="F151"/>
  <c r="D114"/>
  <c r="F114" s="1"/>
  <c r="B106"/>
  <c r="E114"/>
  <c r="F113"/>
  <c r="E113"/>
  <c r="F112"/>
  <c r="E112"/>
  <c r="F111"/>
  <c r="E111"/>
  <c r="F110"/>
  <c r="E110"/>
  <c r="E109" s="1"/>
  <c r="D109"/>
  <c r="D103"/>
  <c r="B95"/>
  <c r="E103"/>
  <c r="F102"/>
  <c r="F98" s="1"/>
  <c r="E102"/>
  <c r="F101"/>
  <c r="E101"/>
  <c r="F100"/>
  <c r="E100"/>
  <c r="F99"/>
  <c r="E99"/>
  <c r="E98"/>
  <c r="D98"/>
  <c r="D92"/>
  <c r="B84"/>
  <c r="E92"/>
  <c r="F91"/>
  <c r="E91"/>
  <c r="F90"/>
  <c r="E90"/>
  <c r="F89"/>
  <c r="E89"/>
  <c r="F88"/>
  <c r="E88"/>
  <c r="E87" s="1"/>
  <c r="D87"/>
  <c r="D81"/>
  <c r="E81" s="1"/>
  <c r="B73"/>
  <c r="F80"/>
  <c r="E80"/>
  <c r="F79"/>
  <c r="E79"/>
  <c r="F78"/>
  <c r="E78"/>
  <c r="F77"/>
  <c r="E77"/>
  <c r="E76" s="1"/>
  <c r="D76"/>
  <c r="D70"/>
  <c r="B62"/>
  <c r="E70"/>
  <c r="F69"/>
  <c r="E69"/>
  <c r="F68"/>
  <c r="E68"/>
  <c r="F67"/>
  <c r="E67"/>
  <c r="F66"/>
  <c r="E66"/>
  <c r="E65"/>
  <c r="D65"/>
  <c r="D59"/>
  <c r="B51"/>
  <c r="D48"/>
  <c r="E48" s="1"/>
  <c r="B40"/>
  <c r="D37"/>
  <c r="E37" s="1"/>
  <c r="D26"/>
  <c r="E26" s="1"/>
  <c r="B18"/>
  <c r="D17"/>
  <c r="F17" s="1"/>
  <c r="D15"/>
  <c r="B7"/>
  <c r="D54"/>
  <c r="F56"/>
  <c r="F57"/>
  <c r="F58"/>
  <c r="F55"/>
  <c r="E56"/>
  <c r="E57"/>
  <c r="E58"/>
  <c r="E55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D21"/>
  <c r="F23"/>
  <c r="F24"/>
  <c r="F25"/>
  <c r="F22"/>
  <c r="E23"/>
  <c r="E24"/>
  <c r="E25"/>
  <c r="E22"/>
  <c r="D10"/>
  <c r="E131" l="1"/>
  <c r="F87"/>
  <c r="F65"/>
  <c r="F131"/>
  <c r="F76"/>
  <c r="F109"/>
  <c r="D130"/>
  <c r="E130" s="1"/>
  <c r="F21"/>
  <c r="D64"/>
  <c r="E64" s="1"/>
  <c r="D97"/>
  <c r="F97" s="1"/>
  <c r="E21"/>
  <c r="E32"/>
  <c r="F32"/>
  <c r="E43"/>
  <c r="F43"/>
  <c r="E54"/>
  <c r="F54"/>
  <c r="D86"/>
  <c r="E86" s="1"/>
  <c r="D53"/>
  <c r="E53" s="1"/>
  <c r="D141"/>
  <c r="F147"/>
  <c r="F136"/>
  <c r="D119"/>
  <c r="F125"/>
  <c r="D108"/>
  <c r="E108" s="1"/>
  <c r="F103"/>
  <c r="F92"/>
  <c r="D75"/>
  <c r="E75" s="1"/>
  <c r="F81"/>
  <c r="F70"/>
  <c r="F37"/>
  <c r="F48"/>
  <c r="D42"/>
  <c r="F59"/>
  <c r="D31"/>
  <c r="E31" s="1"/>
  <c r="D20"/>
  <c r="E20" s="1"/>
  <c r="D9"/>
  <c r="E17"/>
  <c r="F26"/>
  <c r="E59"/>
  <c r="F12"/>
  <c r="F13"/>
  <c r="F14"/>
  <c r="F15"/>
  <c r="F11"/>
  <c r="E12"/>
  <c r="E13"/>
  <c r="E14"/>
  <c r="E15"/>
  <c r="E11"/>
  <c r="F130" l="1"/>
  <c r="D6"/>
  <c r="E42"/>
  <c r="E141"/>
  <c r="F64"/>
  <c r="F86"/>
  <c r="E9"/>
  <c r="E97"/>
  <c r="E119"/>
  <c r="E10"/>
  <c r="F119"/>
  <c r="F53"/>
  <c r="F141"/>
  <c r="F10"/>
  <c r="F108"/>
  <c r="F42"/>
  <c r="F31"/>
  <c r="F75"/>
  <c r="F9"/>
  <c r="F20"/>
  <c r="E6" l="1"/>
  <c r="F6"/>
  <c r="D152"/>
  <c r="D156" s="1"/>
  <c r="F152" l="1"/>
  <c r="E152"/>
</calcChain>
</file>

<file path=xl/sharedStrings.xml><?xml version="1.0" encoding="utf-8"?>
<sst xmlns="http://schemas.openxmlformats.org/spreadsheetml/2006/main" count="1737" uniqueCount="338">
  <si>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</si>
  <si>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</si>
  <si>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</si>
  <si>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</si>
  <si>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</si>
  <si>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</si>
  <si>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</si>
  <si>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</si>
  <si>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</si>
  <si>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</si>
  <si>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</si>
  <si>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</si>
  <si>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</si>
  <si>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</si>
  <si>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</si>
  <si>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</si>
  <si>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</si>
  <si>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</si>
  <si>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</si>
  <si>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</si>
  <si>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</si>
  <si>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</si>
  <si>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</si>
  <si>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</si>
  <si>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</si>
  <si>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</si>
  <si>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</si>
  <si>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</si>
  <si>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</si>
  <si>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</si>
  <si>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</si>
  <si>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</si>
  <si>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</si>
  <si>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</si>
  <si>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</si>
  <si>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</si>
  <si>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</si>
  <si>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</si>
  <si>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</si>
  <si>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</si>
  <si>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</si>
  <si>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</si>
  <si>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</si>
  <si>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</si>
  <si>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</si>
  <si>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</si>
  <si>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</si>
  <si>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</si>
  <si>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</si>
  <si>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</si>
  <si>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</si>
  <si>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</si>
  <si>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</si>
  <si>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</si>
  <si>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</si>
  <si>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</si>
  <si>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</si>
  <si>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</si>
  <si>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</si>
  <si>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</si>
  <si>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</si>
  <si>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</si>
  <si>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</si>
  <si>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</si>
  <si>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</si>
  <si>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</si>
  <si>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</si>
  <si>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</si>
  <si>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</si>
  <si>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</si>
  <si>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</si>
  <si>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</si>
  <si>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</si>
  <si>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</si>
  <si>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</si>
  <si>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</si>
  <si>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</si>
  <si>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</si>
  <si>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</si>
  <si>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</si>
  <si>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</si>
  <si>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</si>
  <si>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</si>
  <si>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</si>
  <si>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</si>
  <si>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</si>
  <si>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</si>
  <si>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</si>
  <si>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</si>
  <si>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</si>
  <si>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</si>
  <si>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</si>
  <si>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</si>
  <si>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</si>
  <si>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</si>
  <si>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</si>
  <si>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</si>
  <si>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</si>
  <si>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</si>
  <si>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</si>
  <si>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</si>
  <si>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</si>
  <si>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</si>
  <si>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</si>
  <si>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</si>
  <si>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</si>
  <si>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</si>
  <si>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</si>
  <si>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</si>
  <si>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</si>
  <si>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</si>
  <si>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</si>
  <si>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</si>
  <si>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</si>
  <si>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</si>
  <si>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</si>
  <si>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</si>
  <si>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</si>
  <si>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</si>
  <si>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</si>
  <si>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</si>
  <si>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</si>
  <si>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</si>
  <si>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</si>
  <si>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</si>
  <si>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</si>
  <si>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</si>
  <si>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</si>
  <si>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</si>
  <si>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</si>
  <si>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</si>
  <si>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</si>
  <si>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</si>
  <si>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</si>
  <si>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</si>
  <si>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</si>
  <si>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</si>
  <si>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</si>
  <si>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</si>
  <si>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</si>
  <si>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</si>
  <si>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</si>
  <si>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</si>
  <si>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</si>
  <si>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</si>
  <si>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</si>
  <si>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</si>
  <si>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</si>
  <si>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</si>
  <si>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</si>
  <si>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</si>
  <si>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</si>
  <si>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</si>
  <si>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</si>
  <si>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</si>
  <si>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</si>
  <si>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</si>
  <si>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</si>
  <si>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</si>
  <si>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</si>
  <si>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</si>
  <si>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</si>
  <si>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</si>
  <si>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</si>
  <si>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</si>
  <si>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</si>
  <si>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</si>
  <si>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</si>
  <si>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</si>
  <si>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</si>
  <si>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</si>
  <si>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</si>
  <si>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</si>
  <si>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</si>
  <si>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</si>
  <si>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</si>
  <si>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</si>
  <si>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</si>
  <si>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</si>
  <si>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</si>
  <si>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</si>
  <si>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</si>
  <si>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</si>
  <si>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</si>
  <si>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</si>
  <si>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</si>
  <si>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</si>
  <si>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</si>
  <si>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</si>
  <si>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</si>
  <si>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</si>
  <si>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</si>
  <si>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</si>
  <si>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</si>
  <si>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</si>
  <si>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</si>
  <si>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</si>
  <si>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</si>
  <si>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</si>
  <si>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</si>
  <si>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</si>
  <si>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</si>
  <si>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</si>
  <si>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</si>
  <si>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</si>
  <si>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</si>
  <si>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</si>
  <si>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</si>
  <si>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</si>
  <si>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</si>
  <si>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</si>
  <si>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</si>
  <si>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</si>
  <si>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</si>
  <si>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</si>
  <si>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</si>
  <si>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</si>
  <si>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</si>
  <si>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</si>
  <si>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</si>
  <si>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</si>
  <si>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</si>
  <si>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</si>
  <si>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</si>
  <si>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</si>
  <si>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</si>
  <si>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</si>
  <si>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</si>
  <si>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</si>
  <si>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</si>
  <si>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</si>
  <si>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</si>
  <si>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</si>
  <si>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</si>
  <si>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</si>
  <si>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</si>
  <si>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</si>
  <si>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</si>
  <si>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</si>
  <si>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</si>
  <si>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</si>
  <si>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</si>
  <si>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11.3.1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</si>
  <si>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</si>
  <si>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</si>
  <si>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</si>
  <si>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</si>
  <si>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</si>
  <si>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</si>
  <si>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</si>
  <si>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</si>
  <si>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</si>
  <si>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</si>
  <si>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</si>
  <si>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</si>
  <si>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</si>
  <si>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</si>
  <si>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</si>
  <si>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</si>
  <si>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</si>
  <si>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</si>
  <si>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</si>
  <si>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</si>
  <si>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</si>
  <si>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</si>
  <si>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</si>
  <si>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</si>
  <si>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</si>
  <si>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</si>
  <si>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</si>
  <si>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</si>
  <si>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</si>
  <si>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</si>
  <si>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</si>
  <si>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</si>
  <si>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</si>
  <si>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</si>
  <si>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</si>
  <si>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</si>
  <si>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</si>
  <si>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</si>
  <si>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</si>
  <si>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</si>
  <si>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</si>
  <si>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</si>
  <si>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</si>
  <si>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</si>
  <si>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</si>
  <si>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</si>
  <si>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</si>
  <si>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</si>
  <si>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</si>
  <si>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</si>
  <si>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</si>
  <si>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</si>
  <si>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</si>
  <si>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</si>
  <si>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</si>
  <si>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</si>
  <si>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</si>
  <si>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</si>
  <si>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</si>
  <si>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</si>
  <si>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</si>
  <si>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</si>
  <si>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</si>
  <si>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</si>
  <si>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</si>
  <si>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социального обслуживания на дому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</si>
  <si>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</si>
  <si>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</si>
  <si>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</si>
  <si>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</si>
  <si>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</si>
  <si>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</si>
  <si>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</si>
  <si>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</si>
  <si>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</si>
  <si>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</si>
  <si>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</si>
  <si>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</si>
  <si>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</si>
  <si>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</si>
  <si>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11.3 = 11.3.1 x 11.3.2 - 11.3.4 x 11.3.3</t>
  </si>
  <si>
    <t>11.3.1 = 11.3.1.1 x 11.3.1.2 x 11.3.1.3 x 11.3.1.4</t>
  </si>
  <si>
    <t>Трущенкова Ольга Васильевна</t>
  </si>
  <si>
    <t>государственное бюджетное учреждение "Комплексный центр социального обслуживания населения" Жарковского района</t>
  </si>
  <si>
    <t>на 2019 год и плановый период 2020-2021 годов</t>
  </si>
  <si>
    <t>2019 год (очередной финансовый год)</t>
  </si>
  <si>
    <t>2020 год 
(1-й год планового периода)</t>
  </si>
  <si>
    <t>2021 год 
(2-й год планового периода)</t>
  </si>
  <si>
    <t>2019 год 
(очередной финансовый год)</t>
  </si>
  <si>
    <t>2021год
 (2-й год планового периода)</t>
  </si>
  <si>
    <t>22889000Р69100310002001</t>
  </si>
  <si>
    <t>22879000Р69100410001001</t>
  </si>
  <si>
    <t>« 01 » июля 2019 г.</t>
  </si>
  <si>
    <t>Печенькова Ольга Николаевна</t>
  </si>
  <si>
    <t>_________________________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</si>
</sst>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64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166" fontId="7" fillId="0" borderId="9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right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topLeftCell="A7" zoomScaleNormal="100" zoomScaleSheetLayoutView="100" workbookViewId="0">
      <selection activeCell="C14" sqref="C14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40" t="s">
        <v>1</v>
      </c>
      <c r="F2" s="40"/>
      <c r="G2" s="40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41" t="s">
        <v>0</v>
      </c>
      <c r="F3" s="41" t="s">
        <v>0</v>
      </c>
      <c r="G3" s="41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41" t="s">
        <v>0</v>
      </c>
      <c r="F4" s="41" t="s">
        <v>0</v>
      </c>
      <c r="G4" s="41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42" t="s">
        <v>2</v>
      </c>
      <c r="F5" s="42"/>
      <c r="G5" s="42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42" t="s">
        <v>3</v>
      </c>
      <c r="F6" s="42"/>
      <c r="G6" s="42"/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43" t="s">
        <v>4</v>
      </c>
      <c r="F7" s="43"/>
      <c r="G7" s="43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44" t="s">
        <v>5</v>
      </c>
      <c r="F8" s="44"/>
      <c r="G8" s="44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39" t="s">
        <v>335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43" t="s">
        <v>9</v>
      </c>
      <c r="F13" s="43"/>
      <c r="G13" s="43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44" t="s">
        <v>10</v>
      </c>
      <c r="F14" s="44"/>
      <c r="G14" s="44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34" t="s">
        <v>325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11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39" t="s">
        <v>335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43" t="s">
        <v>12</v>
      </c>
      <c r="F19" s="43"/>
      <c r="G19" s="43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44" t="s">
        <v>13</v>
      </c>
      <c r="F20" s="44"/>
      <c r="G20" s="44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63" t="s">
        <v>336</v>
      </c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9" t="s">
        <v>337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14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39" t="s">
        <v>335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41" t="s">
        <v>15</v>
      </c>
      <c r="B26" s="41"/>
      <c r="C26" s="41"/>
      <c r="D26" s="41"/>
      <c r="E26" s="41"/>
      <c r="F26" s="41"/>
      <c r="G26" s="41"/>
    </row>
    <row r="27" spans="1:7" ht="12.75" customHeight="1">
      <c r="A27" s="43" t="s">
        <v>326</v>
      </c>
      <c r="B27" s="43"/>
      <c r="C27" s="43"/>
      <c r="D27" s="43"/>
      <c r="E27" s="43"/>
      <c r="F27" s="43"/>
      <c r="G27" s="43"/>
    </row>
    <row r="28" spans="1:7" ht="12.75" customHeight="1">
      <c r="A28" s="45" t="s">
        <v>16</v>
      </c>
      <c r="B28" s="45"/>
      <c r="C28" s="45"/>
      <c r="D28" s="45"/>
      <c r="E28" s="45"/>
      <c r="F28" s="45"/>
      <c r="G28" s="45"/>
    </row>
    <row r="29" spans="1:7" ht="18" customHeight="1">
      <c r="A29" s="46" t="s">
        <v>327</v>
      </c>
      <c r="B29" s="43"/>
      <c r="C29" s="43"/>
      <c r="D29" s="43"/>
      <c r="E29" s="43"/>
      <c r="F29" s="43"/>
      <c r="G29" s="43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topLeftCell="A13" zoomScale="75" zoomScaleNormal="75" workbookViewId="0">
      <selection activeCell="P13" sqref="P13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5" t="s">
        <v>0</v>
      </c>
    </row>
    <row r="2" spans="1:19" ht="31.35" customHeight="1">
      <c r="A2" s="50" t="s">
        <v>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33.950000000000003" customHeight="1">
      <c r="A3" s="51" t="s">
        <v>18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ht="188.25" customHeight="1">
      <c r="A4" s="47" t="s">
        <v>299</v>
      </c>
      <c r="B4" s="47" t="s">
        <v>300</v>
      </c>
      <c r="C4" s="47" t="s">
        <v>301</v>
      </c>
      <c r="D4" s="53" t="s">
        <v>302</v>
      </c>
      <c r="E4" s="54"/>
      <c r="F4" s="55"/>
      <c r="G4" s="53" t="s">
        <v>303</v>
      </c>
      <c r="H4" s="55"/>
      <c r="I4" s="56" t="s">
        <v>304</v>
      </c>
      <c r="J4" s="56"/>
      <c r="K4" s="49" t="s">
        <v>22</v>
      </c>
      <c r="L4" s="49"/>
      <c r="M4" s="49"/>
      <c r="N4" s="49"/>
      <c r="O4" s="49"/>
      <c r="P4" s="49"/>
      <c r="Q4" s="49" t="s">
        <v>23</v>
      </c>
      <c r="R4" s="49"/>
      <c r="S4" s="49"/>
    </row>
    <row r="5" spans="1:19" ht="36.75" customHeight="1">
      <c r="A5" s="52"/>
      <c r="B5" s="52"/>
      <c r="C5" s="52"/>
      <c r="D5" s="47" t="s">
        <v>24</v>
      </c>
      <c r="E5" s="47" t="s">
        <v>25</v>
      </c>
      <c r="F5" s="47" t="s">
        <v>26</v>
      </c>
      <c r="G5" s="47" t="s">
        <v>27</v>
      </c>
      <c r="H5" s="47" t="s">
        <v>28</v>
      </c>
      <c r="I5" s="56"/>
      <c r="J5" s="56"/>
      <c r="K5" s="49" t="s">
        <v>328</v>
      </c>
      <c r="L5" s="49"/>
      <c r="M5" s="49" t="s">
        <v>329</v>
      </c>
      <c r="N5" s="49"/>
      <c r="O5" s="49" t="s">
        <v>330</v>
      </c>
      <c r="P5" s="49"/>
      <c r="Q5" s="49" t="s">
        <v>0</v>
      </c>
      <c r="R5" s="49" t="s">
        <v>0</v>
      </c>
      <c r="S5" s="49" t="s">
        <v>0</v>
      </c>
    </row>
    <row r="6" spans="1:19" ht="71.25" customHeight="1">
      <c r="A6" s="48"/>
      <c r="B6" s="48"/>
      <c r="C6" s="48"/>
      <c r="D6" s="48"/>
      <c r="E6" s="48"/>
      <c r="F6" s="48"/>
      <c r="G6" s="48"/>
      <c r="H6" s="48"/>
      <c r="I6" s="21" t="s">
        <v>29</v>
      </c>
      <c r="J6" s="21" t="s">
        <v>30</v>
      </c>
      <c r="K6" s="6" t="s">
        <v>31</v>
      </c>
      <c r="L6" s="6" t="s">
        <v>32</v>
      </c>
      <c r="M6" s="6" t="s">
        <v>31</v>
      </c>
      <c r="N6" s="6" t="s">
        <v>32</v>
      </c>
      <c r="O6" s="6" t="s">
        <v>31</v>
      </c>
      <c r="P6" s="6" t="s">
        <v>32</v>
      </c>
      <c r="Q6" s="6" t="s">
        <v>33</v>
      </c>
      <c r="R6" s="6" t="s">
        <v>34</v>
      </c>
      <c r="S6" s="6" t="s">
        <v>35</v>
      </c>
    </row>
    <row r="7" spans="1:19" ht="20.100000000000001" customHeight="1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</row>
    <row r="8" spans="1:19" ht="196.35" customHeight="1">
      <c r="A8" s="24" t="s">
        <v>59</v>
      </c>
      <c r="B8" s="7" t="s">
        <v>60</v>
      </c>
      <c r="C8" s="7" t="s">
        <v>55</v>
      </c>
      <c r="D8" s="7" t="s">
        <v>61</v>
      </c>
      <c r="E8" s="7" t="s">
        <v>55</v>
      </c>
      <c r="F8" s="7" t="s">
        <v>0</v>
      </c>
      <c r="G8" s="7" t="s">
        <v>56</v>
      </c>
      <c r="H8" s="7" t="s">
        <v>0</v>
      </c>
      <c r="I8" s="7" t="s">
        <v>57</v>
      </c>
      <c r="J8" s="7" t="s">
        <v>58</v>
      </c>
      <c r="K8" s="8" t="s">
        <v>0</v>
      </c>
      <c r="L8" s="8">
        <v>94</v>
      </c>
      <c r="M8" s="8" t="s">
        <v>0</v>
      </c>
      <c r="N8" s="8">
        <v>94</v>
      </c>
      <c r="O8" s="8" t="s">
        <v>0</v>
      </c>
      <c r="P8" s="8">
        <v>94</v>
      </c>
      <c r="Q8" s="22" t="s">
        <v>307</v>
      </c>
      <c r="R8" s="22" t="s">
        <v>306</v>
      </c>
      <c r="S8" s="9" t="s">
        <v>305</v>
      </c>
    </row>
    <row r="9" spans="1:19" ht="196.35" customHeight="1">
      <c r="A9" s="24" t="s">
        <v>62</v>
      </c>
      <c r="B9" s="7" t="s">
        <v>60</v>
      </c>
      <c r="C9" s="7" t="s">
        <v>55</v>
      </c>
      <c r="D9" s="7" t="s">
        <v>63</v>
      </c>
      <c r="E9" s="7" t="s">
        <v>55</v>
      </c>
      <c r="F9" s="7" t="s">
        <v>0</v>
      </c>
      <c r="G9" s="7" t="s">
        <v>56</v>
      </c>
      <c r="H9" s="7" t="s">
        <v>0</v>
      </c>
      <c r="I9" s="7" t="s">
        <v>57</v>
      </c>
      <c r="J9" s="7" t="s">
        <v>58</v>
      </c>
      <c r="K9" s="8" t="s">
        <v>0</v>
      </c>
      <c r="L9" s="8">
        <v>94</v>
      </c>
      <c r="M9" s="8" t="s">
        <v>0</v>
      </c>
      <c r="N9" s="8">
        <v>94</v>
      </c>
      <c r="O9" s="8" t="s">
        <v>0</v>
      </c>
      <c r="P9" s="8">
        <v>94</v>
      </c>
      <c r="Q9" s="22" t="s">
        <v>307</v>
      </c>
      <c r="R9" s="22" t="s">
        <v>306</v>
      </c>
      <c r="S9" s="9" t="s">
        <v>305</v>
      </c>
    </row>
    <row r="10" spans="1:19" ht="196.35" customHeight="1">
      <c r="A10" s="24" t="s">
        <v>64</v>
      </c>
      <c r="B10" s="7" t="s">
        <v>60</v>
      </c>
      <c r="C10" s="7" t="s">
        <v>55</v>
      </c>
      <c r="D10" s="7" t="s">
        <v>65</v>
      </c>
      <c r="E10" s="7" t="s">
        <v>55</v>
      </c>
      <c r="F10" s="7" t="s">
        <v>0</v>
      </c>
      <c r="G10" s="7" t="s">
        <v>56</v>
      </c>
      <c r="H10" s="7" t="s">
        <v>0</v>
      </c>
      <c r="I10" s="7" t="s">
        <v>57</v>
      </c>
      <c r="J10" s="7" t="s">
        <v>58</v>
      </c>
      <c r="K10" s="8" t="s">
        <v>0</v>
      </c>
      <c r="L10" s="8">
        <v>94</v>
      </c>
      <c r="M10" s="8" t="s">
        <v>0</v>
      </c>
      <c r="N10" s="8">
        <v>94</v>
      </c>
      <c r="O10" s="8" t="s">
        <v>0</v>
      </c>
      <c r="P10" s="8">
        <v>94</v>
      </c>
      <c r="Q10" s="22" t="s">
        <v>307</v>
      </c>
      <c r="R10" s="22" t="s">
        <v>306</v>
      </c>
      <c r="S10" s="9" t="s">
        <v>305</v>
      </c>
    </row>
    <row r="11" spans="1:19" ht="409.6" customHeight="1">
      <c r="A11" s="24" t="s">
        <v>66</v>
      </c>
      <c r="B11" s="7" t="s">
        <v>67</v>
      </c>
      <c r="C11" s="7" t="s">
        <v>68</v>
      </c>
      <c r="D11" s="7" t="s">
        <v>69</v>
      </c>
      <c r="E11" s="7" t="s">
        <v>55</v>
      </c>
      <c r="F11" s="7" t="s">
        <v>0</v>
      </c>
      <c r="G11" s="7" t="s">
        <v>56</v>
      </c>
      <c r="H11" s="7" t="s">
        <v>0</v>
      </c>
      <c r="I11" s="7" t="s">
        <v>57</v>
      </c>
      <c r="J11" s="7" t="s">
        <v>58</v>
      </c>
      <c r="K11" s="8">
        <v>1750</v>
      </c>
      <c r="L11" s="8" t="s">
        <v>0</v>
      </c>
      <c r="M11" s="8">
        <v>1750</v>
      </c>
      <c r="N11" s="8" t="s">
        <v>0</v>
      </c>
      <c r="O11" s="8">
        <v>1750</v>
      </c>
      <c r="P11" s="8" t="s">
        <v>0</v>
      </c>
      <c r="Q11" s="22" t="s">
        <v>307</v>
      </c>
      <c r="R11" s="22" t="s">
        <v>306</v>
      </c>
      <c r="S11" s="9" t="s">
        <v>305</v>
      </c>
    </row>
    <row r="12" spans="1:19" ht="409.5" customHeight="1">
      <c r="A12" s="24" t="s">
        <v>74</v>
      </c>
      <c r="B12" s="7" t="s">
        <v>67</v>
      </c>
      <c r="C12" s="7" t="s">
        <v>68</v>
      </c>
      <c r="D12" s="7" t="s">
        <v>69</v>
      </c>
      <c r="E12" s="23" t="s">
        <v>75</v>
      </c>
      <c r="F12" s="7" t="s">
        <v>0</v>
      </c>
      <c r="G12" s="7" t="s">
        <v>56</v>
      </c>
      <c r="H12" s="7" t="s">
        <v>0</v>
      </c>
      <c r="I12" s="7" t="s">
        <v>57</v>
      </c>
      <c r="J12" s="7" t="s">
        <v>58</v>
      </c>
      <c r="K12" s="8">
        <v>5</v>
      </c>
      <c r="L12" s="8" t="s">
        <v>0</v>
      </c>
      <c r="M12" s="8">
        <v>5</v>
      </c>
      <c r="N12" s="8" t="s">
        <v>0</v>
      </c>
      <c r="O12" s="8">
        <v>5</v>
      </c>
      <c r="P12" s="8" t="s">
        <v>0</v>
      </c>
      <c r="Q12" s="22" t="s">
        <v>307</v>
      </c>
      <c r="R12" s="22" t="s">
        <v>306</v>
      </c>
      <c r="S12" s="9" t="s">
        <v>305</v>
      </c>
    </row>
    <row r="13" spans="1:19" ht="409.6" customHeight="1">
      <c r="A13" s="24" t="s">
        <v>72</v>
      </c>
      <c r="B13" s="7" t="s">
        <v>67</v>
      </c>
      <c r="C13" s="7" t="s">
        <v>68</v>
      </c>
      <c r="D13" s="7" t="s">
        <v>69</v>
      </c>
      <c r="E13" s="7" t="s">
        <v>73</v>
      </c>
      <c r="F13" s="7" t="s">
        <v>0</v>
      </c>
      <c r="G13" s="33" t="s">
        <v>56</v>
      </c>
      <c r="H13" s="7" t="s">
        <v>0</v>
      </c>
      <c r="I13" s="7" t="s">
        <v>57</v>
      </c>
      <c r="J13" s="7" t="s">
        <v>58</v>
      </c>
      <c r="K13" s="8">
        <v>2007</v>
      </c>
      <c r="L13" s="8" t="s">
        <v>0</v>
      </c>
      <c r="M13" s="8">
        <v>2007</v>
      </c>
      <c r="N13" s="8" t="s">
        <v>0</v>
      </c>
      <c r="O13" s="8">
        <v>2007</v>
      </c>
      <c r="P13" s="8" t="s">
        <v>0</v>
      </c>
      <c r="Q13" s="22" t="s">
        <v>307</v>
      </c>
      <c r="R13" s="22" t="s">
        <v>306</v>
      </c>
      <c r="S13" s="9" t="s">
        <v>305</v>
      </c>
    </row>
    <row r="14" spans="1:19" ht="409.5" customHeight="1">
      <c r="A14" s="24" t="s">
        <v>70</v>
      </c>
      <c r="B14" s="7" t="s">
        <v>67</v>
      </c>
      <c r="C14" s="7" t="s">
        <v>68</v>
      </c>
      <c r="D14" s="7" t="s">
        <v>69</v>
      </c>
      <c r="E14" s="7" t="s">
        <v>71</v>
      </c>
      <c r="F14" s="7" t="s">
        <v>0</v>
      </c>
      <c r="G14" s="7" t="s">
        <v>56</v>
      </c>
      <c r="H14" s="7" t="s">
        <v>0</v>
      </c>
      <c r="I14" s="7" t="s">
        <v>57</v>
      </c>
      <c r="J14" s="7" t="s">
        <v>58</v>
      </c>
      <c r="K14" s="8">
        <v>15</v>
      </c>
      <c r="L14" s="8" t="s">
        <v>0</v>
      </c>
      <c r="M14" s="8">
        <v>15</v>
      </c>
      <c r="N14" s="8" t="s">
        <v>0</v>
      </c>
      <c r="O14" s="8">
        <v>15</v>
      </c>
      <c r="P14" s="8" t="s">
        <v>0</v>
      </c>
      <c r="Q14" s="22" t="s">
        <v>307</v>
      </c>
      <c r="R14" s="22" t="s">
        <v>306</v>
      </c>
      <c r="S14" s="9" t="s">
        <v>305</v>
      </c>
    </row>
    <row r="15" spans="1:19" ht="140.25" customHeight="1">
      <c r="A15" s="24" t="s">
        <v>76</v>
      </c>
      <c r="B15" s="7" t="s">
        <v>60</v>
      </c>
      <c r="C15" s="7" t="s">
        <v>55</v>
      </c>
      <c r="D15" s="7" t="s">
        <v>61</v>
      </c>
      <c r="E15" s="7" t="s">
        <v>55</v>
      </c>
      <c r="F15" s="7" t="s">
        <v>0</v>
      </c>
      <c r="G15" s="7" t="s">
        <v>56</v>
      </c>
      <c r="H15" s="7" t="s">
        <v>0</v>
      </c>
      <c r="I15" s="7" t="s">
        <v>57</v>
      </c>
      <c r="J15" s="7" t="s">
        <v>58</v>
      </c>
      <c r="K15" s="8">
        <v>19</v>
      </c>
      <c r="L15" s="8" t="s">
        <v>0</v>
      </c>
      <c r="M15" s="8">
        <v>19</v>
      </c>
      <c r="N15" s="8" t="s">
        <v>0</v>
      </c>
      <c r="O15" s="8">
        <v>19</v>
      </c>
      <c r="P15" s="8" t="s">
        <v>0</v>
      </c>
      <c r="Q15" s="22" t="s">
        <v>307</v>
      </c>
      <c r="R15" s="22" t="s">
        <v>306</v>
      </c>
      <c r="S15" s="9" t="s">
        <v>305</v>
      </c>
    </row>
    <row r="16" spans="1:19" ht="140.25" customHeight="1">
      <c r="A16" s="24" t="s">
        <v>77</v>
      </c>
      <c r="B16" s="7" t="s">
        <v>60</v>
      </c>
      <c r="C16" s="7" t="s">
        <v>55</v>
      </c>
      <c r="D16" s="7" t="s">
        <v>63</v>
      </c>
      <c r="E16" s="7" t="s">
        <v>55</v>
      </c>
      <c r="F16" s="7" t="s">
        <v>0</v>
      </c>
      <c r="G16" s="7" t="s">
        <v>56</v>
      </c>
      <c r="H16" s="7" t="s">
        <v>0</v>
      </c>
      <c r="I16" s="7" t="s">
        <v>57</v>
      </c>
      <c r="J16" s="7" t="s">
        <v>58</v>
      </c>
      <c r="K16" s="8">
        <v>19</v>
      </c>
      <c r="L16" s="8" t="s">
        <v>0</v>
      </c>
      <c r="M16" s="8">
        <v>19</v>
      </c>
      <c r="N16" s="8" t="s">
        <v>0</v>
      </c>
      <c r="O16" s="8">
        <v>19</v>
      </c>
      <c r="P16" s="8" t="s">
        <v>0</v>
      </c>
      <c r="Q16" s="22" t="s">
        <v>307</v>
      </c>
      <c r="R16" s="22" t="s">
        <v>306</v>
      </c>
      <c r="S16" s="9" t="s">
        <v>305</v>
      </c>
    </row>
    <row r="17" spans="1:19" ht="140.25" customHeight="1">
      <c r="A17" s="24" t="s">
        <v>78</v>
      </c>
      <c r="B17" s="7" t="s">
        <v>60</v>
      </c>
      <c r="C17" s="7" t="s">
        <v>55</v>
      </c>
      <c r="D17" s="7" t="s">
        <v>65</v>
      </c>
      <c r="E17" s="7" t="s">
        <v>55</v>
      </c>
      <c r="F17" s="7" t="s">
        <v>0</v>
      </c>
      <c r="G17" s="7" t="s">
        <v>56</v>
      </c>
      <c r="H17" s="7" t="s">
        <v>0</v>
      </c>
      <c r="I17" s="7" t="s">
        <v>57</v>
      </c>
      <c r="J17" s="7" t="s">
        <v>58</v>
      </c>
      <c r="K17" s="8">
        <v>19</v>
      </c>
      <c r="L17" s="8" t="s">
        <v>0</v>
      </c>
      <c r="M17" s="8">
        <v>19</v>
      </c>
      <c r="N17" s="8" t="s">
        <v>0</v>
      </c>
      <c r="O17" s="8">
        <v>19</v>
      </c>
      <c r="P17" s="8" t="s">
        <v>0</v>
      </c>
      <c r="Q17" s="22" t="s">
        <v>307</v>
      </c>
      <c r="R17" s="22" t="s">
        <v>306</v>
      </c>
      <c r="S17" s="9" t="s">
        <v>305</v>
      </c>
    </row>
    <row r="18" spans="1:19" ht="140.25" customHeight="1">
      <c r="A18" s="24" t="s">
        <v>321</v>
      </c>
      <c r="B18" s="7" t="s">
        <v>67</v>
      </c>
      <c r="C18" s="7" t="s">
        <v>68</v>
      </c>
      <c r="D18" s="7" t="s">
        <v>69</v>
      </c>
      <c r="E18" s="7" t="s">
        <v>322</v>
      </c>
      <c r="F18" s="7" t="s">
        <v>0</v>
      </c>
      <c r="G18" s="7" t="s">
        <v>56</v>
      </c>
      <c r="H18" s="7" t="s">
        <v>0</v>
      </c>
      <c r="I18" s="7" t="s">
        <v>57</v>
      </c>
      <c r="J18" s="7" t="s">
        <v>58</v>
      </c>
      <c r="K18" s="8">
        <v>2</v>
      </c>
      <c r="L18" s="8" t="s">
        <v>0</v>
      </c>
      <c r="M18" s="8">
        <v>2</v>
      </c>
      <c r="N18" s="8" t="s">
        <v>0</v>
      </c>
      <c r="O18" s="8">
        <v>2</v>
      </c>
      <c r="P18" s="8" t="s">
        <v>0</v>
      </c>
      <c r="Q18" s="22" t="s">
        <v>307</v>
      </c>
      <c r="R18" s="22" t="s">
        <v>306</v>
      </c>
      <c r="S18" s="9" t="s">
        <v>305</v>
      </c>
    </row>
    <row r="19" spans="1:19" ht="409.5">
      <c r="A19" s="32" t="s">
        <v>333</v>
      </c>
      <c r="B19" s="7" t="s">
        <v>309</v>
      </c>
      <c r="C19" s="7" t="s">
        <v>310</v>
      </c>
      <c r="D19" s="7" t="s">
        <v>311</v>
      </c>
      <c r="E19" s="7" t="s">
        <v>310</v>
      </c>
      <c r="F19" s="7"/>
      <c r="G19" s="7" t="s">
        <v>56</v>
      </c>
      <c r="H19" s="7"/>
      <c r="I19" s="7" t="s">
        <v>312</v>
      </c>
      <c r="J19" s="7" t="s">
        <v>313</v>
      </c>
      <c r="K19" s="8">
        <v>21</v>
      </c>
      <c r="L19" s="8"/>
      <c r="M19" s="8">
        <v>21</v>
      </c>
      <c r="N19" s="8"/>
      <c r="O19" s="8">
        <v>21</v>
      </c>
      <c r="P19" s="8"/>
      <c r="Q19" s="22" t="s">
        <v>315</v>
      </c>
      <c r="R19" s="27">
        <v>41967</v>
      </c>
      <c r="S19" s="9" t="s">
        <v>314</v>
      </c>
    </row>
    <row r="20" spans="1:19" ht="409.5">
      <c r="A20" s="32" t="s">
        <v>334</v>
      </c>
      <c r="B20" s="7" t="s">
        <v>309</v>
      </c>
      <c r="C20" s="7" t="s">
        <v>310</v>
      </c>
      <c r="D20" s="7" t="s">
        <v>311</v>
      </c>
      <c r="E20" s="7" t="s">
        <v>310</v>
      </c>
      <c r="F20" s="7"/>
      <c r="G20" s="7" t="s">
        <v>56</v>
      </c>
      <c r="H20" s="7"/>
      <c r="I20" s="7" t="s">
        <v>312</v>
      </c>
      <c r="J20" s="7" t="s">
        <v>313</v>
      </c>
      <c r="K20" s="8">
        <v>5</v>
      </c>
      <c r="L20" s="8"/>
      <c r="M20" s="8">
        <v>5</v>
      </c>
      <c r="N20" s="8"/>
      <c r="O20" s="8">
        <v>5</v>
      </c>
      <c r="P20" s="8"/>
      <c r="Q20" s="22" t="s">
        <v>315</v>
      </c>
      <c r="R20" s="27">
        <v>41967</v>
      </c>
      <c r="S20" s="9" t="s">
        <v>314</v>
      </c>
    </row>
    <row r="23" spans="1:19" ht="51">
      <c r="A23" t="s">
        <v>326</v>
      </c>
    </row>
  </sheetData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  <mergeCell ref="O5:P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>
      <selection activeCell="A68" sqref="A68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5" t="s">
        <v>0</v>
      </c>
    </row>
    <row r="2" spans="1:13" ht="31.15" customHeight="1">
      <c r="A2" s="51" t="s">
        <v>79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95.65" customHeight="1">
      <c r="A3" s="57" t="s">
        <v>299</v>
      </c>
      <c r="B3" s="49" t="s">
        <v>19</v>
      </c>
      <c r="C3" s="49" t="s">
        <v>20</v>
      </c>
      <c r="D3" s="49"/>
      <c r="E3" s="49"/>
      <c r="F3" s="49" t="s">
        <v>21</v>
      </c>
      <c r="G3" s="49"/>
      <c r="H3" s="49" t="s">
        <v>80</v>
      </c>
      <c r="I3" s="49"/>
      <c r="J3" s="49" t="s">
        <v>81</v>
      </c>
      <c r="K3" s="49"/>
      <c r="L3" s="49"/>
      <c r="M3" s="49" t="s">
        <v>82</v>
      </c>
    </row>
    <row r="4" spans="1:13" ht="160.5" customHeight="1">
      <c r="A4" s="58" t="s">
        <v>0</v>
      </c>
      <c r="B4" s="49" t="s">
        <v>0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29</v>
      </c>
      <c r="I4" s="6" t="s">
        <v>30</v>
      </c>
      <c r="J4" s="37" t="s">
        <v>331</v>
      </c>
      <c r="K4" s="37" t="s">
        <v>329</v>
      </c>
      <c r="L4" s="37" t="s">
        <v>332</v>
      </c>
      <c r="M4" s="49" t="s">
        <v>0</v>
      </c>
    </row>
    <row r="5" spans="1:13" ht="110.25" customHeight="1">
      <c r="A5" s="7" t="s">
        <v>59</v>
      </c>
      <c r="B5" s="7" t="s">
        <v>60</v>
      </c>
      <c r="C5" s="7" t="s">
        <v>61</v>
      </c>
      <c r="D5" s="7" t="s">
        <v>55</v>
      </c>
      <c r="E5" s="7" t="s">
        <v>0</v>
      </c>
      <c r="F5" s="7" t="s">
        <v>56</v>
      </c>
      <c r="G5" s="7" t="s">
        <v>0</v>
      </c>
      <c r="H5" s="7" t="s">
        <v>83</v>
      </c>
      <c r="I5" s="7" t="s">
        <v>84</v>
      </c>
      <c r="J5" s="8">
        <v>100</v>
      </c>
      <c r="K5" s="8">
        <v>100</v>
      </c>
      <c r="L5" s="8">
        <v>100</v>
      </c>
      <c r="M5" s="10">
        <v>5</v>
      </c>
    </row>
    <row r="6" spans="1:13" ht="380.85" customHeight="1">
      <c r="A6" s="7" t="s">
        <v>59</v>
      </c>
      <c r="B6" s="7" t="s">
        <v>60</v>
      </c>
      <c r="C6" s="7" t="s">
        <v>61</v>
      </c>
      <c r="D6" s="7" t="s">
        <v>55</v>
      </c>
      <c r="E6" s="7" t="s">
        <v>0</v>
      </c>
      <c r="F6" s="7" t="s">
        <v>56</v>
      </c>
      <c r="G6" s="7" t="s">
        <v>0</v>
      </c>
      <c r="H6" s="7" t="s">
        <v>85</v>
      </c>
      <c r="I6" s="7" t="s">
        <v>84</v>
      </c>
      <c r="J6" s="8">
        <v>100</v>
      </c>
      <c r="K6" s="8">
        <v>100</v>
      </c>
      <c r="L6" s="8">
        <v>100</v>
      </c>
      <c r="M6" s="10">
        <v>5</v>
      </c>
    </row>
    <row r="7" spans="1:13" ht="81.599999999999994" customHeight="1">
      <c r="A7" s="7" t="s">
        <v>59</v>
      </c>
      <c r="B7" s="7" t="s">
        <v>60</v>
      </c>
      <c r="C7" s="7" t="s">
        <v>61</v>
      </c>
      <c r="D7" s="7" t="s">
        <v>55</v>
      </c>
      <c r="E7" s="7" t="s">
        <v>0</v>
      </c>
      <c r="F7" s="7" t="s">
        <v>56</v>
      </c>
      <c r="G7" s="7" t="s">
        <v>0</v>
      </c>
      <c r="H7" s="7" t="s">
        <v>86</v>
      </c>
      <c r="I7" s="7" t="s">
        <v>84</v>
      </c>
      <c r="J7" s="8">
        <v>100</v>
      </c>
      <c r="K7" s="8">
        <v>100</v>
      </c>
      <c r="L7" s="8">
        <v>100</v>
      </c>
      <c r="M7" s="10">
        <v>5</v>
      </c>
    </row>
    <row r="8" spans="1:13" ht="35.25" customHeight="1">
      <c r="A8" s="7" t="s">
        <v>59</v>
      </c>
      <c r="B8" s="7" t="s">
        <v>60</v>
      </c>
      <c r="C8" s="7" t="s">
        <v>61</v>
      </c>
      <c r="D8" s="7" t="s">
        <v>55</v>
      </c>
      <c r="E8" s="7" t="s">
        <v>0</v>
      </c>
      <c r="F8" s="7" t="s">
        <v>56</v>
      </c>
      <c r="G8" s="7" t="s">
        <v>0</v>
      </c>
      <c r="H8" s="7" t="s">
        <v>87</v>
      </c>
      <c r="I8" s="7" t="s">
        <v>84</v>
      </c>
      <c r="J8" s="8">
        <v>100</v>
      </c>
      <c r="K8" s="8">
        <v>100</v>
      </c>
      <c r="L8" s="8">
        <v>100</v>
      </c>
      <c r="M8" s="10">
        <v>5</v>
      </c>
    </row>
    <row r="9" spans="1:13" ht="35.25" customHeight="1">
      <c r="A9" s="7" t="s">
        <v>59</v>
      </c>
      <c r="B9" s="7" t="s">
        <v>60</v>
      </c>
      <c r="C9" s="7" t="s">
        <v>61</v>
      </c>
      <c r="D9" s="7" t="s">
        <v>55</v>
      </c>
      <c r="E9" s="7" t="s">
        <v>0</v>
      </c>
      <c r="F9" s="7" t="s">
        <v>56</v>
      </c>
      <c r="G9" s="7" t="s">
        <v>0</v>
      </c>
      <c r="H9" s="7" t="s">
        <v>88</v>
      </c>
      <c r="I9" s="7" t="s">
        <v>84</v>
      </c>
      <c r="J9" s="8">
        <v>100</v>
      </c>
      <c r="K9" s="8">
        <v>100</v>
      </c>
      <c r="L9" s="8">
        <v>100</v>
      </c>
      <c r="M9" s="10">
        <v>5</v>
      </c>
    </row>
    <row r="10" spans="1:13" ht="57.95" customHeight="1">
      <c r="A10" s="7" t="s">
        <v>62</v>
      </c>
      <c r="B10" s="7" t="s">
        <v>60</v>
      </c>
      <c r="C10" s="7" t="s">
        <v>63</v>
      </c>
      <c r="D10" s="7" t="s">
        <v>55</v>
      </c>
      <c r="E10" s="7" t="s">
        <v>0</v>
      </c>
      <c r="F10" s="7" t="s">
        <v>56</v>
      </c>
      <c r="G10" s="7" t="s">
        <v>0</v>
      </c>
      <c r="H10" s="7" t="s">
        <v>83</v>
      </c>
      <c r="I10" s="7" t="s">
        <v>84</v>
      </c>
      <c r="J10" s="8">
        <v>100</v>
      </c>
      <c r="K10" s="8">
        <v>100</v>
      </c>
      <c r="L10" s="8">
        <v>100</v>
      </c>
      <c r="M10" s="10">
        <v>5</v>
      </c>
    </row>
    <row r="11" spans="1:13" ht="380.85" customHeight="1">
      <c r="A11" s="7" t="s">
        <v>62</v>
      </c>
      <c r="B11" s="7" t="s">
        <v>60</v>
      </c>
      <c r="C11" s="7" t="s">
        <v>63</v>
      </c>
      <c r="D11" s="7" t="s">
        <v>55</v>
      </c>
      <c r="E11" s="7" t="s">
        <v>0</v>
      </c>
      <c r="F11" s="7" t="s">
        <v>56</v>
      </c>
      <c r="G11" s="7" t="s">
        <v>0</v>
      </c>
      <c r="H11" s="7" t="s">
        <v>85</v>
      </c>
      <c r="I11" s="7" t="s">
        <v>84</v>
      </c>
      <c r="J11" s="8">
        <v>100</v>
      </c>
      <c r="K11" s="8">
        <v>100</v>
      </c>
      <c r="L11" s="8">
        <v>100</v>
      </c>
      <c r="M11" s="10">
        <v>5</v>
      </c>
    </row>
    <row r="12" spans="1:13" ht="81.599999999999994" customHeight="1">
      <c r="A12" s="7" t="s">
        <v>62</v>
      </c>
      <c r="B12" s="7" t="s">
        <v>60</v>
      </c>
      <c r="C12" s="7" t="s">
        <v>63</v>
      </c>
      <c r="D12" s="7" t="s">
        <v>55</v>
      </c>
      <c r="E12" s="7" t="s">
        <v>0</v>
      </c>
      <c r="F12" s="7" t="s">
        <v>56</v>
      </c>
      <c r="G12" s="7" t="s">
        <v>0</v>
      </c>
      <c r="H12" s="7" t="s">
        <v>86</v>
      </c>
      <c r="I12" s="7" t="s">
        <v>84</v>
      </c>
      <c r="J12" s="8">
        <v>100</v>
      </c>
      <c r="K12" s="8">
        <v>100</v>
      </c>
      <c r="L12" s="8">
        <v>100</v>
      </c>
      <c r="M12" s="10">
        <v>5</v>
      </c>
    </row>
    <row r="13" spans="1:13" ht="35.25" customHeight="1">
      <c r="A13" s="7" t="s">
        <v>62</v>
      </c>
      <c r="B13" s="7" t="s">
        <v>60</v>
      </c>
      <c r="C13" s="7" t="s">
        <v>63</v>
      </c>
      <c r="D13" s="7" t="s">
        <v>55</v>
      </c>
      <c r="E13" s="7" t="s">
        <v>0</v>
      </c>
      <c r="F13" s="7" t="s">
        <v>56</v>
      </c>
      <c r="G13" s="7" t="s">
        <v>0</v>
      </c>
      <c r="H13" s="7" t="s">
        <v>87</v>
      </c>
      <c r="I13" s="7" t="s">
        <v>84</v>
      </c>
      <c r="J13" s="8">
        <v>100</v>
      </c>
      <c r="K13" s="8">
        <v>100</v>
      </c>
      <c r="L13" s="8">
        <v>100</v>
      </c>
      <c r="M13" s="10">
        <v>5</v>
      </c>
    </row>
    <row r="14" spans="1:13" ht="35.25" customHeight="1">
      <c r="A14" s="7" t="s">
        <v>62</v>
      </c>
      <c r="B14" s="7" t="s">
        <v>60</v>
      </c>
      <c r="C14" s="7" t="s">
        <v>63</v>
      </c>
      <c r="D14" s="7" t="s">
        <v>55</v>
      </c>
      <c r="E14" s="7" t="s">
        <v>0</v>
      </c>
      <c r="F14" s="7" t="s">
        <v>56</v>
      </c>
      <c r="G14" s="7" t="s">
        <v>0</v>
      </c>
      <c r="H14" s="7" t="s">
        <v>88</v>
      </c>
      <c r="I14" s="7" t="s">
        <v>84</v>
      </c>
      <c r="J14" s="8">
        <v>100</v>
      </c>
      <c r="K14" s="8">
        <v>100</v>
      </c>
      <c r="L14" s="8">
        <v>100</v>
      </c>
      <c r="M14" s="10">
        <v>5</v>
      </c>
    </row>
    <row r="15" spans="1:13" ht="57.95" customHeight="1">
      <c r="A15" s="7" t="s">
        <v>64</v>
      </c>
      <c r="B15" s="7" t="s">
        <v>60</v>
      </c>
      <c r="C15" s="7" t="s">
        <v>65</v>
      </c>
      <c r="D15" s="7" t="s">
        <v>55</v>
      </c>
      <c r="E15" s="7" t="s">
        <v>0</v>
      </c>
      <c r="F15" s="7" t="s">
        <v>56</v>
      </c>
      <c r="G15" s="33" t="s">
        <v>0</v>
      </c>
      <c r="H15" s="7" t="s">
        <v>83</v>
      </c>
      <c r="I15" s="7" t="s">
        <v>84</v>
      </c>
      <c r="J15" s="8">
        <v>100</v>
      </c>
      <c r="K15" s="8">
        <v>100</v>
      </c>
      <c r="L15" s="8">
        <v>100</v>
      </c>
      <c r="M15" s="10">
        <v>5</v>
      </c>
    </row>
    <row r="16" spans="1:13" ht="380.85" customHeight="1">
      <c r="A16" s="7" t="s">
        <v>64</v>
      </c>
      <c r="B16" s="7" t="s">
        <v>60</v>
      </c>
      <c r="C16" s="7" t="s">
        <v>65</v>
      </c>
      <c r="D16" s="7" t="s">
        <v>55</v>
      </c>
      <c r="E16" s="7" t="s">
        <v>0</v>
      </c>
      <c r="F16" s="7" t="s">
        <v>56</v>
      </c>
      <c r="G16" s="7" t="s">
        <v>0</v>
      </c>
      <c r="H16" s="7" t="s">
        <v>85</v>
      </c>
      <c r="I16" s="7" t="s">
        <v>84</v>
      </c>
      <c r="J16" s="8">
        <v>100</v>
      </c>
      <c r="K16" s="8">
        <v>100</v>
      </c>
      <c r="L16" s="8">
        <v>100</v>
      </c>
      <c r="M16" s="10">
        <v>5</v>
      </c>
    </row>
    <row r="17" spans="1:13" ht="81.599999999999994" customHeight="1">
      <c r="A17" s="7" t="s">
        <v>64</v>
      </c>
      <c r="B17" s="7" t="s">
        <v>60</v>
      </c>
      <c r="C17" s="7" t="s">
        <v>65</v>
      </c>
      <c r="D17" s="7" t="s">
        <v>55</v>
      </c>
      <c r="E17" s="7" t="s">
        <v>0</v>
      </c>
      <c r="F17" s="7" t="s">
        <v>56</v>
      </c>
      <c r="G17" s="7" t="s">
        <v>0</v>
      </c>
      <c r="H17" s="7" t="s">
        <v>86</v>
      </c>
      <c r="I17" s="7" t="s">
        <v>84</v>
      </c>
      <c r="J17" s="8">
        <v>100</v>
      </c>
      <c r="K17" s="8">
        <v>100</v>
      </c>
      <c r="L17" s="8">
        <v>100</v>
      </c>
      <c r="M17" s="10">
        <v>5</v>
      </c>
    </row>
    <row r="18" spans="1:13" ht="35.25" customHeight="1">
      <c r="A18" s="7" t="s">
        <v>64</v>
      </c>
      <c r="B18" s="7" t="s">
        <v>60</v>
      </c>
      <c r="C18" s="7" t="s">
        <v>65</v>
      </c>
      <c r="D18" s="7" t="s">
        <v>55</v>
      </c>
      <c r="E18" s="7" t="s">
        <v>0</v>
      </c>
      <c r="F18" s="7" t="s">
        <v>56</v>
      </c>
      <c r="G18" s="7" t="s">
        <v>0</v>
      </c>
      <c r="H18" s="7" t="s">
        <v>87</v>
      </c>
      <c r="I18" s="7" t="s">
        <v>84</v>
      </c>
      <c r="J18" s="8">
        <v>100</v>
      </c>
      <c r="K18" s="8">
        <v>100</v>
      </c>
      <c r="L18" s="8">
        <v>100</v>
      </c>
      <c r="M18" s="10">
        <v>5</v>
      </c>
    </row>
    <row r="19" spans="1:13" ht="35.25" customHeight="1">
      <c r="A19" s="7" t="s">
        <v>64</v>
      </c>
      <c r="B19" s="7" t="s">
        <v>60</v>
      </c>
      <c r="C19" s="7" t="s">
        <v>65</v>
      </c>
      <c r="D19" s="7" t="s">
        <v>55</v>
      </c>
      <c r="E19" s="7" t="s">
        <v>0</v>
      </c>
      <c r="F19" s="7" t="s">
        <v>56</v>
      </c>
      <c r="G19" s="7" t="s">
        <v>0</v>
      </c>
      <c r="H19" s="7" t="s">
        <v>88</v>
      </c>
      <c r="I19" s="7" t="s">
        <v>84</v>
      </c>
      <c r="J19" s="8">
        <v>100</v>
      </c>
      <c r="K19" s="8">
        <v>100</v>
      </c>
      <c r="L19" s="8">
        <v>100</v>
      </c>
      <c r="M19" s="10">
        <v>5</v>
      </c>
    </row>
    <row r="20" spans="1:13" ht="57.95" customHeight="1">
      <c r="A20" s="7" t="s">
        <v>66</v>
      </c>
      <c r="B20" s="7" t="s">
        <v>67</v>
      </c>
      <c r="C20" s="7" t="s">
        <v>69</v>
      </c>
      <c r="D20" s="7" t="s">
        <v>55</v>
      </c>
      <c r="E20" s="7" t="s">
        <v>0</v>
      </c>
      <c r="F20" s="7" t="s">
        <v>56</v>
      </c>
      <c r="G20" s="7" t="s">
        <v>0</v>
      </c>
      <c r="H20" s="7" t="s">
        <v>83</v>
      </c>
      <c r="I20" s="7" t="s">
        <v>84</v>
      </c>
      <c r="J20" s="8">
        <v>100</v>
      </c>
      <c r="K20" s="8">
        <v>100</v>
      </c>
      <c r="L20" s="8">
        <v>100</v>
      </c>
      <c r="M20" s="10">
        <v>5</v>
      </c>
    </row>
    <row r="21" spans="1:13" ht="380.85" customHeight="1">
      <c r="A21" s="7" t="s">
        <v>66</v>
      </c>
      <c r="B21" s="7" t="s">
        <v>67</v>
      </c>
      <c r="C21" s="7" t="s">
        <v>69</v>
      </c>
      <c r="D21" s="7" t="s">
        <v>55</v>
      </c>
      <c r="E21" s="7" t="s">
        <v>0</v>
      </c>
      <c r="F21" s="7" t="s">
        <v>56</v>
      </c>
      <c r="G21" s="33"/>
      <c r="H21" s="7" t="s">
        <v>85</v>
      </c>
      <c r="I21" s="7" t="s">
        <v>84</v>
      </c>
      <c r="J21" s="8">
        <v>100</v>
      </c>
      <c r="K21" s="8">
        <v>100</v>
      </c>
      <c r="L21" s="8">
        <v>100</v>
      </c>
      <c r="M21" s="10">
        <v>5</v>
      </c>
    </row>
    <row r="22" spans="1:13" ht="81.599999999999994" customHeight="1">
      <c r="A22" s="7" t="s">
        <v>66</v>
      </c>
      <c r="B22" s="7" t="s">
        <v>67</v>
      </c>
      <c r="C22" s="7" t="s">
        <v>69</v>
      </c>
      <c r="D22" s="7" t="s">
        <v>55</v>
      </c>
      <c r="E22" s="7" t="s">
        <v>0</v>
      </c>
      <c r="F22" s="7" t="s">
        <v>56</v>
      </c>
      <c r="G22" s="7" t="s">
        <v>0</v>
      </c>
      <c r="H22" s="7" t="s">
        <v>86</v>
      </c>
      <c r="I22" s="7" t="s">
        <v>84</v>
      </c>
      <c r="J22" s="8">
        <v>100</v>
      </c>
      <c r="K22" s="8">
        <v>100</v>
      </c>
      <c r="L22" s="8">
        <v>100</v>
      </c>
      <c r="M22" s="10">
        <v>5</v>
      </c>
    </row>
    <row r="23" spans="1:13" ht="35.25" customHeight="1">
      <c r="A23" s="7" t="s">
        <v>66</v>
      </c>
      <c r="B23" s="7" t="s">
        <v>67</v>
      </c>
      <c r="C23" s="7" t="s">
        <v>69</v>
      </c>
      <c r="D23" s="7" t="s">
        <v>55</v>
      </c>
      <c r="E23" s="7" t="s">
        <v>0</v>
      </c>
      <c r="F23" s="7" t="s">
        <v>56</v>
      </c>
      <c r="G23" s="7" t="s">
        <v>0</v>
      </c>
      <c r="H23" s="7" t="s">
        <v>87</v>
      </c>
      <c r="I23" s="7" t="s">
        <v>84</v>
      </c>
      <c r="J23" s="8">
        <v>100</v>
      </c>
      <c r="K23" s="8">
        <v>100</v>
      </c>
      <c r="L23" s="8">
        <v>100</v>
      </c>
      <c r="M23" s="10">
        <v>5</v>
      </c>
    </row>
    <row r="24" spans="1:13" ht="35.25" customHeight="1">
      <c r="A24" s="7" t="s">
        <v>66</v>
      </c>
      <c r="B24" s="7" t="s">
        <v>67</v>
      </c>
      <c r="C24" s="7" t="s">
        <v>69</v>
      </c>
      <c r="D24" s="7" t="s">
        <v>55</v>
      </c>
      <c r="E24" s="7" t="s">
        <v>0</v>
      </c>
      <c r="F24" s="7" t="s">
        <v>56</v>
      </c>
      <c r="G24" s="7" t="s">
        <v>0</v>
      </c>
      <c r="H24" s="7" t="s">
        <v>88</v>
      </c>
      <c r="I24" s="7" t="s">
        <v>84</v>
      </c>
      <c r="J24" s="8">
        <v>100</v>
      </c>
      <c r="K24" s="8">
        <v>100</v>
      </c>
      <c r="L24" s="8">
        <v>100</v>
      </c>
      <c r="M24" s="10">
        <v>5</v>
      </c>
    </row>
    <row r="25" spans="1:13" ht="57.95" customHeight="1">
      <c r="A25" s="7" t="s">
        <v>70</v>
      </c>
      <c r="B25" s="7" t="s">
        <v>67</v>
      </c>
      <c r="C25" s="7" t="s">
        <v>69</v>
      </c>
      <c r="D25" s="7" t="s">
        <v>71</v>
      </c>
      <c r="E25" s="7" t="s">
        <v>0</v>
      </c>
      <c r="F25" s="7" t="s">
        <v>56</v>
      </c>
      <c r="G25" s="7" t="s">
        <v>0</v>
      </c>
      <c r="H25" s="7" t="s">
        <v>83</v>
      </c>
      <c r="I25" s="7" t="s">
        <v>84</v>
      </c>
      <c r="J25" s="8">
        <v>100</v>
      </c>
      <c r="K25" s="8">
        <v>100</v>
      </c>
      <c r="L25" s="8">
        <v>100</v>
      </c>
      <c r="M25" s="10">
        <v>5</v>
      </c>
    </row>
    <row r="26" spans="1:13" ht="380.85" customHeight="1">
      <c r="A26" s="7" t="s">
        <v>70</v>
      </c>
      <c r="B26" s="7" t="s">
        <v>67</v>
      </c>
      <c r="C26" s="7" t="s">
        <v>69</v>
      </c>
      <c r="D26" s="7" t="s">
        <v>71</v>
      </c>
      <c r="E26" s="7" t="s">
        <v>0</v>
      </c>
      <c r="F26" s="7" t="s">
        <v>56</v>
      </c>
      <c r="G26" s="7" t="s">
        <v>0</v>
      </c>
      <c r="H26" s="7" t="s">
        <v>85</v>
      </c>
      <c r="I26" s="7" t="s">
        <v>84</v>
      </c>
      <c r="J26" s="8">
        <v>100</v>
      </c>
      <c r="K26" s="8">
        <v>100</v>
      </c>
      <c r="L26" s="8">
        <v>100</v>
      </c>
      <c r="M26" s="10">
        <v>5</v>
      </c>
    </row>
    <row r="27" spans="1:13" ht="81.599999999999994" customHeight="1">
      <c r="A27" s="7" t="s">
        <v>326</v>
      </c>
      <c r="B27" s="7" t="s">
        <v>67</v>
      </c>
      <c r="C27" s="7" t="s">
        <v>69</v>
      </c>
      <c r="D27" s="7" t="s">
        <v>71</v>
      </c>
      <c r="E27" s="7" t="s">
        <v>0</v>
      </c>
      <c r="F27" s="7" t="s">
        <v>56</v>
      </c>
      <c r="G27" s="7" t="s">
        <v>0</v>
      </c>
      <c r="H27" s="7" t="s">
        <v>86</v>
      </c>
      <c r="I27" s="7" t="s">
        <v>84</v>
      </c>
      <c r="J27" s="8">
        <v>100</v>
      </c>
      <c r="K27" s="8">
        <v>100</v>
      </c>
      <c r="L27" s="8">
        <v>100</v>
      </c>
      <c r="M27" s="10">
        <v>5</v>
      </c>
    </row>
    <row r="28" spans="1:13" ht="35.25" customHeight="1">
      <c r="A28" s="7" t="s">
        <v>70</v>
      </c>
      <c r="B28" s="7" t="s">
        <v>67</v>
      </c>
      <c r="C28" s="7" t="s">
        <v>69</v>
      </c>
      <c r="D28" s="7" t="s">
        <v>71</v>
      </c>
      <c r="E28" s="7" t="s">
        <v>0</v>
      </c>
      <c r="F28" s="7" t="s">
        <v>56</v>
      </c>
      <c r="G28" s="7" t="s">
        <v>0</v>
      </c>
      <c r="H28" s="7" t="s">
        <v>87</v>
      </c>
      <c r="I28" s="7" t="s">
        <v>84</v>
      </c>
      <c r="J28" s="8">
        <v>100</v>
      </c>
      <c r="K28" s="8">
        <v>100</v>
      </c>
      <c r="L28" s="8">
        <v>100</v>
      </c>
      <c r="M28" s="10">
        <v>5</v>
      </c>
    </row>
    <row r="29" spans="1:13" ht="35.25" customHeight="1">
      <c r="A29" s="7" t="s">
        <v>70</v>
      </c>
      <c r="B29" s="7" t="s">
        <v>67</v>
      </c>
      <c r="C29" s="7" t="s">
        <v>69</v>
      </c>
      <c r="D29" s="7" t="s">
        <v>71</v>
      </c>
      <c r="E29" s="7" t="s">
        <v>0</v>
      </c>
      <c r="F29" s="7" t="s">
        <v>56</v>
      </c>
      <c r="G29" s="7" t="s">
        <v>0</v>
      </c>
      <c r="H29" s="7" t="s">
        <v>88</v>
      </c>
      <c r="I29" s="7" t="s">
        <v>84</v>
      </c>
      <c r="J29" s="8">
        <v>100</v>
      </c>
      <c r="K29" s="8">
        <v>100</v>
      </c>
      <c r="L29" s="8">
        <v>100</v>
      </c>
      <c r="M29" s="10">
        <v>5</v>
      </c>
    </row>
    <row r="30" spans="1:13" ht="57.95" customHeight="1">
      <c r="A30" s="7" t="s">
        <v>72</v>
      </c>
      <c r="B30" s="7" t="s">
        <v>67</v>
      </c>
      <c r="C30" s="7" t="s">
        <v>69</v>
      </c>
      <c r="D30" s="7" t="s">
        <v>73</v>
      </c>
      <c r="E30" s="7" t="s">
        <v>0</v>
      </c>
      <c r="F30" s="7" t="s">
        <v>56</v>
      </c>
      <c r="G30" s="7" t="s">
        <v>0</v>
      </c>
      <c r="H30" s="7" t="s">
        <v>83</v>
      </c>
      <c r="I30" s="7" t="s">
        <v>84</v>
      </c>
      <c r="J30" s="8">
        <v>100</v>
      </c>
      <c r="K30" s="8">
        <v>100</v>
      </c>
      <c r="L30" s="8">
        <v>100</v>
      </c>
      <c r="M30" s="10">
        <v>5</v>
      </c>
    </row>
    <row r="31" spans="1:13" ht="380.85" customHeight="1">
      <c r="A31" s="7" t="s">
        <v>72</v>
      </c>
      <c r="B31" s="7" t="s">
        <v>67</v>
      </c>
      <c r="C31" s="7" t="s">
        <v>69</v>
      </c>
      <c r="D31" s="7" t="s">
        <v>73</v>
      </c>
      <c r="E31" s="7" t="s">
        <v>0</v>
      </c>
      <c r="F31" s="7" t="s">
        <v>56</v>
      </c>
      <c r="G31" s="7" t="s">
        <v>0</v>
      </c>
      <c r="H31" s="7" t="s">
        <v>85</v>
      </c>
      <c r="I31" s="7" t="s">
        <v>84</v>
      </c>
      <c r="J31" s="8">
        <v>100</v>
      </c>
      <c r="K31" s="8">
        <v>100</v>
      </c>
      <c r="L31" s="8">
        <v>100</v>
      </c>
      <c r="M31" s="10">
        <v>5</v>
      </c>
    </row>
    <row r="32" spans="1:13" ht="81.599999999999994" customHeight="1">
      <c r="A32" s="7" t="s">
        <v>72</v>
      </c>
      <c r="B32" s="7" t="s">
        <v>67</v>
      </c>
      <c r="C32" s="7" t="s">
        <v>69</v>
      </c>
      <c r="D32" s="7" t="s">
        <v>73</v>
      </c>
      <c r="E32" s="7" t="s">
        <v>0</v>
      </c>
      <c r="F32" s="7" t="s">
        <v>56</v>
      </c>
      <c r="G32" s="7" t="s">
        <v>0</v>
      </c>
      <c r="H32" s="7" t="s">
        <v>86</v>
      </c>
      <c r="I32" s="7" t="s">
        <v>84</v>
      </c>
      <c r="J32" s="8">
        <v>100</v>
      </c>
      <c r="K32" s="8">
        <v>100</v>
      </c>
      <c r="L32" s="8">
        <v>100</v>
      </c>
      <c r="M32" s="10">
        <v>5</v>
      </c>
    </row>
    <row r="33" spans="1:13" ht="35.25" customHeight="1">
      <c r="A33" s="7" t="s">
        <v>72</v>
      </c>
      <c r="B33" s="7" t="s">
        <v>67</v>
      </c>
      <c r="C33" s="7" t="s">
        <v>69</v>
      </c>
      <c r="D33" s="7" t="s">
        <v>73</v>
      </c>
      <c r="E33" s="7" t="s">
        <v>0</v>
      </c>
      <c r="F33" s="7" t="s">
        <v>56</v>
      </c>
      <c r="G33" s="7" t="s">
        <v>0</v>
      </c>
      <c r="H33" s="7" t="s">
        <v>87</v>
      </c>
      <c r="I33" s="7" t="s">
        <v>84</v>
      </c>
      <c r="J33" s="8">
        <v>100</v>
      </c>
      <c r="K33" s="8">
        <v>100</v>
      </c>
      <c r="L33" s="8">
        <v>100</v>
      </c>
      <c r="M33" s="10">
        <v>5</v>
      </c>
    </row>
    <row r="34" spans="1:13" ht="35.25" customHeight="1">
      <c r="A34" s="7" t="s">
        <v>72</v>
      </c>
      <c r="B34" s="7" t="s">
        <v>67</v>
      </c>
      <c r="C34" s="7" t="s">
        <v>69</v>
      </c>
      <c r="D34" s="7" t="s">
        <v>73</v>
      </c>
      <c r="E34" s="7" t="s">
        <v>0</v>
      </c>
      <c r="F34" s="7" t="s">
        <v>56</v>
      </c>
      <c r="G34" s="7" t="s">
        <v>0</v>
      </c>
      <c r="H34" s="7" t="s">
        <v>88</v>
      </c>
      <c r="I34" s="7" t="s">
        <v>84</v>
      </c>
      <c r="J34" s="8">
        <v>100</v>
      </c>
      <c r="K34" s="8">
        <v>100</v>
      </c>
      <c r="L34" s="8">
        <v>100</v>
      </c>
      <c r="M34" s="10">
        <v>5</v>
      </c>
    </row>
    <row r="35" spans="1:13" ht="57.95" customHeight="1">
      <c r="A35" s="7" t="s">
        <v>74</v>
      </c>
      <c r="B35" s="7" t="s">
        <v>67</v>
      </c>
      <c r="C35" s="7" t="s">
        <v>69</v>
      </c>
      <c r="D35" s="7" t="s">
        <v>75</v>
      </c>
      <c r="E35" s="7" t="s">
        <v>0</v>
      </c>
      <c r="F35" s="7" t="s">
        <v>56</v>
      </c>
      <c r="G35" s="7" t="s">
        <v>0</v>
      </c>
      <c r="H35" s="7" t="s">
        <v>83</v>
      </c>
      <c r="I35" s="7" t="s">
        <v>84</v>
      </c>
      <c r="J35" s="8">
        <v>100</v>
      </c>
      <c r="K35" s="8">
        <v>100</v>
      </c>
      <c r="L35" s="8">
        <v>100</v>
      </c>
      <c r="M35" s="10">
        <v>5</v>
      </c>
    </row>
    <row r="36" spans="1:13" ht="380.85" customHeight="1">
      <c r="A36" s="7" t="s">
        <v>74</v>
      </c>
      <c r="B36" s="7" t="s">
        <v>67</v>
      </c>
      <c r="C36" s="7" t="s">
        <v>69</v>
      </c>
      <c r="D36" s="7" t="s">
        <v>75</v>
      </c>
      <c r="E36" s="7" t="s">
        <v>0</v>
      </c>
      <c r="F36" s="7" t="s">
        <v>56</v>
      </c>
      <c r="G36" s="7" t="s">
        <v>0</v>
      </c>
      <c r="H36" s="7" t="s">
        <v>85</v>
      </c>
      <c r="I36" s="7" t="s">
        <v>84</v>
      </c>
      <c r="J36" s="8">
        <v>100</v>
      </c>
      <c r="K36" s="8">
        <v>100</v>
      </c>
      <c r="L36" s="8">
        <v>100</v>
      </c>
      <c r="M36" s="10">
        <v>5</v>
      </c>
    </row>
    <row r="37" spans="1:13" ht="81.599999999999994" customHeight="1">
      <c r="A37" s="7" t="s">
        <v>74</v>
      </c>
      <c r="B37" s="7" t="s">
        <v>67</v>
      </c>
      <c r="C37" s="7" t="s">
        <v>69</v>
      </c>
      <c r="D37" s="7" t="s">
        <v>75</v>
      </c>
      <c r="E37" s="7" t="s">
        <v>0</v>
      </c>
      <c r="F37" s="7" t="s">
        <v>56</v>
      </c>
      <c r="G37" s="7" t="s">
        <v>0</v>
      </c>
      <c r="H37" s="7" t="s">
        <v>86</v>
      </c>
      <c r="I37" s="7" t="s">
        <v>84</v>
      </c>
      <c r="J37" s="8">
        <v>100</v>
      </c>
      <c r="K37" s="8">
        <v>100</v>
      </c>
      <c r="L37" s="8">
        <v>100</v>
      </c>
      <c r="M37" s="10">
        <v>5</v>
      </c>
    </row>
    <row r="38" spans="1:13" ht="35.25" customHeight="1">
      <c r="A38" s="7" t="s">
        <v>74</v>
      </c>
      <c r="B38" s="7" t="s">
        <v>67</v>
      </c>
      <c r="C38" s="7" t="s">
        <v>69</v>
      </c>
      <c r="D38" s="7" t="s">
        <v>75</v>
      </c>
      <c r="E38" s="7" t="s">
        <v>0</v>
      </c>
      <c r="F38" s="7" t="s">
        <v>56</v>
      </c>
      <c r="G38" s="7" t="s">
        <v>0</v>
      </c>
      <c r="H38" s="7" t="s">
        <v>87</v>
      </c>
      <c r="I38" s="7" t="s">
        <v>84</v>
      </c>
      <c r="J38" s="8">
        <v>100</v>
      </c>
      <c r="K38" s="8">
        <v>100</v>
      </c>
      <c r="L38" s="8">
        <v>100</v>
      </c>
      <c r="M38" s="10">
        <v>5</v>
      </c>
    </row>
    <row r="39" spans="1:13" ht="35.25" customHeight="1">
      <c r="A39" s="7" t="s">
        <v>74</v>
      </c>
      <c r="B39" s="7" t="s">
        <v>67</v>
      </c>
      <c r="C39" s="7" t="s">
        <v>69</v>
      </c>
      <c r="D39" s="7" t="s">
        <v>75</v>
      </c>
      <c r="E39" s="7" t="s">
        <v>0</v>
      </c>
      <c r="F39" s="7" t="s">
        <v>56</v>
      </c>
      <c r="G39" s="7" t="s">
        <v>0</v>
      </c>
      <c r="H39" s="7" t="s">
        <v>88</v>
      </c>
      <c r="I39" s="7" t="s">
        <v>84</v>
      </c>
      <c r="J39" s="8">
        <v>100</v>
      </c>
      <c r="K39" s="8">
        <v>100</v>
      </c>
      <c r="L39" s="8">
        <v>100</v>
      </c>
      <c r="M39" s="10">
        <v>5</v>
      </c>
    </row>
    <row r="40" spans="1:13" ht="57.95" customHeight="1">
      <c r="A40" s="7" t="s">
        <v>76</v>
      </c>
      <c r="B40" s="7" t="s">
        <v>60</v>
      </c>
      <c r="C40" s="7" t="s">
        <v>61</v>
      </c>
      <c r="D40" s="7" t="s">
        <v>55</v>
      </c>
      <c r="E40" s="7" t="s">
        <v>0</v>
      </c>
      <c r="F40" s="7" t="s">
        <v>56</v>
      </c>
      <c r="G40" s="7" t="s">
        <v>0</v>
      </c>
      <c r="H40" s="7" t="s">
        <v>83</v>
      </c>
      <c r="I40" s="7" t="s">
        <v>84</v>
      </c>
      <c r="J40" s="8">
        <v>100</v>
      </c>
      <c r="K40" s="8">
        <v>100</v>
      </c>
      <c r="L40" s="8">
        <v>100</v>
      </c>
      <c r="M40" s="10">
        <v>5</v>
      </c>
    </row>
    <row r="41" spans="1:13" ht="380.85" customHeight="1">
      <c r="A41" s="7" t="s">
        <v>76</v>
      </c>
      <c r="B41" s="7" t="s">
        <v>60</v>
      </c>
      <c r="C41" s="7" t="s">
        <v>61</v>
      </c>
      <c r="D41" s="7" t="s">
        <v>55</v>
      </c>
      <c r="E41" s="7" t="s">
        <v>0</v>
      </c>
      <c r="F41" s="7" t="s">
        <v>56</v>
      </c>
      <c r="G41" s="7" t="s">
        <v>0</v>
      </c>
      <c r="H41" s="7" t="s">
        <v>85</v>
      </c>
      <c r="I41" s="7" t="s">
        <v>84</v>
      </c>
      <c r="J41" s="8">
        <v>100</v>
      </c>
      <c r="K41" s="8">
        <v>100</v>
      </c>
      <c r="L41" s="8">
        <v>100</v>
      </c>
      <c r="M41" s="10">
        <v>5</v>
      </c>
    </row>
    <row r="42" spans="1:13" ht="81.599999999999994" customHeight="1">
      <c r="A42" s="7" t="s">
        <v>76</v>
      </c>
      <c r="B42" s="7" t="s">
        <v>60</v>
      </c>
      <c r="C42" s="7" t="s">
        <v>61</v>
      </c>
      <c r="D42" s="7" t="s">
        <v>55</v>
      </c>
      <c r="E42" s="7" t="s">
        <v>0</v>
      </c>
      <c r="F42" s="7" t="s">
        <v>56</v>
      </c>
      <c r="G42" s="7" t="s">
        <v>0</v>
      </c>
      <c r="H42" s="7" t="s">
        <v>86</v>
      </c>
      <c r="I42" s="7" t="s">
        <v>84</v>
      </c>
      <c r="J42" s="8">
        <v>100</v>
      </c>
      <c r="K42" s="8">
        <v>100</v>
      </c>
      <c r="L42" s="8">
        <v>100</v>
      </c>
      <c r="M42" s="10">
        <v>5</v>
      </c>
    </row>
    <row r="43" spans="1:13" ht="35.25" customHeight="1">
      <c r="A43" s="7" t="s">
        <v>76</v>
      </c>
      <c r="B43" s="7" t="s">
        <v>60</v>
      </c>
      <c r="C43" s="7" t="s">
        <v>61</v>
      </c>
      <c r="D43" s="7" t="s">
        <v>55</v>
      </c>
      <c r="E43" s="7" t="s">
        <v>0</v>
      </c>
      <c r="F43" s="7" t="s">
        <v>56</v>
      </c>
      <c r="G43" s="7" t="s">
        <v>0</v>
      </c>
      <c r="H43" s="7" t="s">
        <v>87</v>
      </c>
      <c r="I43" s="7" t="s">
        <v>84</v>
      </c>
      <c r="J43" s="8">
        <v>100</v>
      </c>
      <c r="K43" s="8">
        <v>100</v>
      </c>
      <c r="L43" s="8">
        <v>100</v>
      </c>
      <c r="M43" s="10">
        <v>5</v>
      </c>
    </row>
    <row r="44" spans="1:13" ht="35.25" customHeight="1">
      <c r="A44" s="7" t="s">
        <v>76</v>
      </c>
      <c r="B44" s="7" t="s">
        <v>60</v>
      </c>
      <c r="C44" s="7" t="s">
        <v>61</v>
      </c>
      <c r="D44" s="7" t="s">
        <v>55</v>
      </c>
      <c r="E44" s="7" t="s">
        <v>0</v>
      </c>
      <c r="F44" s="7" t="s">
        <v>56</v>
      </c>
      <c r="G44" s="7" t="s">
        <v>0</v>
      </c>
      <c r="H44" s="7" t="s">
        <v>88</v>
      </c>
      <c r="I44" s="7" t="s">
        <v>84</v>
      </c>
      <c r="J44" s="8">
        <v>100</v>
      </c>
      <c r="K44" s="8">
        <v>100</v>
      </c>
      <c r="L44" s="8">
        <v>100</v>
      </c>
      <c r="M44" s="10">
        <v>5</v>
      </c>
    </row>
    <row r="45" spans="1:13" ht="57.95" customHeight="1">
      <c r="A45" s="7" t="s">
        <v>77</v>
      </c>
      <c r="B45" s="7" t="s">
        <v>60</v>
      </c>
      <c r="C45" s="7" t="s">
        <v>63</v>
      </c>
      <c r="D45" s="7" t="s">
        <v>55</v>
      </c>
      <c r="E45" s="7" t="s">
        <v>0</v>
      </c>
      <c r="F45" s="7" t="s">
        <v>56</v>
      </c>
      <c r="G45" s="7" t="s">
        <v>0</v>
      </c>
      <c r="H45" s="7" t="s">
        <v>83</v>
      </c>
      <c r="I45" s="7" t="s">
        <v>84</v>
      </c>
      <c r="J45" s="8">
        <v>100</v>
      </c>
      <c r="K45" s="8">
        <v>100</v>
      </c>
      <c r="L45" s="8">
        <v>100</v>
      </c>
      <c r="M45" s="10">
        <v>5</v>
      </c>
    </row>
    <row r="46" spans="1:13" ht="380.85" customHeight="1">
      <c r="A46" s="7" t="s">
        <v>77</v>
      </c>
      <c r="B46" s="7" t="s">
        <v>60</v>
      </c>
      <c r="C46" s="7" t="s">
        <v>63</v>
      </c>
      <c r="D46" s="7" t="s">
        <v>55</v>
      </c>
      <c r="E46" s="7" t="s">
        <v>0</v>
      </c>
      <c r="F46" s="7" t="s">
        <v>56</v>
      </c>
      <c r="G46" s="7" t="s">
        <v>0</v>
      </c>
      <c r="H46" s="7" t="s">
        <v>85</v>
      </c>
      <c r="I46" s="7" t="s">
        <v>84</v>
      </c>
      <c r="J46" s="8">
        <v>100</v>
      </c>
      <c r="K46" s="8">
        <v>100</v>
      </c>
      <c r="L46" s="8">
        <v>100</v>
      </c>
      <c r="M46" s="10">
        <v>5</v>
      </c>
    </row>
    <row r="47" spans="1:13" ht="81.599999999999994" customHeight="1">
      <c r="A47" s="7" t="s">
        <v>77</v>
      </c>
      <c r="B47" s="7" t="s">
        <v>60</v>
      </c>
      <c r="C47" s="7" t="s">
        <v>63</v>
      </c>
      <c r="D47" s="7" t="s">
        <v>55</v>
      </c>
      <c r="E47" s="7" t="s">
        <v>0</v>
      </c>
      <c r="F47" s="7" t="s">
        <v>56</v>
      </c>
      <c r="G47" s="7" t="s">
        <v>0</v>
      </c>
      <c r="H47" s="7" t="s">
        <v>86</v>
      </c>
      <c r="I47" s="7" t="s">
        <v>84</v>
      </c>
      <c r="J47" s="8">
        <v>100</v>
      </c>
      <c r="K47" s="8">
        <v>100</v>
      </c>
      <c r="L47" s="8">
        <v>100</v>
      </c>
      <c r="M47" s="10">
        <v>5</v>
      </c>
    </row>
    <row r="48" spans="1:13" ht="35.25" customHeight="1">
      <c r="A48" s="7" t="s">
        <v>77</v>
      </c>
      <c r="B48" s="7" t="s">
        <v>60</v>
      </c>
      <c r="C48" s="7" t="s">
        <v>63</v>
      </c>
      <c r="D48" s="7" t="s">
        <v>55</v>
      </c>
      <c r="E48" s="7" t="s">
        <v>0</v>
      </c>
      <c r="F48" s="7" t="s">
        <v>56</v>
      </c>
      <c r="G48" s="7" t="s">
        <v>0</v>
      </c>
      <c r="H48" s="7" t="s">
        <v>87</v>
      </c>
      <c r="I48" s="7" t="s">
        <v>84</v>
      </c>
      <c r="J48" s="8">
        <v>100</v>
      </c>
      <c r="K48" s="8">
        <v>100</v>
      </c>
      <c r="L48" s="8">
        <v>100</v>
      </c>
      <c r="M48" s="10">
        <v>5</v>
      </c>
    </row>
    <row r="49" spans="1:13" ht="35.25" customHeight="1">
      <c r="A49" s="7" t="s">
        <v>77</v>
      </c>
      <c r="B49" s="7" t="s">
        <v>60</v>
      </c>
      <c r="C49" s="7" t="s">
        <v>63</v>
      </c>
      <c r="D49" s="7" t="s">
        <v>55</v>
      </c>
      <c r="E49" s="7" t="s">
        <v>0</v>
      </c>
      <c r="F49" s="7" t="s">
        <v>56</v>
      </c>
      <c r="G49" s="7" t="s">
        <v>0</v>
      </c>
      <c r="H49" s="7" t="s">
        <v>88</v>
      </c>
      <c r="I49" s="7" t="s">
        <v>84</v>
      </c>
      <c r="J49" s="8">
        <v>100</v>
      </c>
      <c r="K49" s="8">
        <v>100</v>
      </c>
      <c r="L49" s="8">
        <v>100</v>
      </c>
      <c r="M49" s="10">
        <v>5</v>
      </c>
    </row>
    <row r="50" spans="1:13" ht="57.95" customHeight="1">
      <c r="A50" s="7" t="s">
        <v>78</v>
      </c>
      <c r="B50" s="7" t="s">
        <v>60</v>
      </c>
      <c r="C50" s="7" t="s">
        <v>65</v>
      </c>
      <c r="D50" s="7" t="s">
        <v>55</v>
      </c>
      <c r="E50" s="7" t="s">
        <v>0</v>
      </c>
      <c r="F50" s="7" t="s">
        <v>56</v>
      </c>
      <c r="G50" s="7" t="s">
        <v>0</v>
      </c>
      <c r="H50" s="7" t="s">
        <v>83</v>
      </c>
      <c r="I50" s="7" t="s">
        <v>84</v>
      </c>
      <c r="J50" s="8">
        <v>100</v>
      </c>
      <c r="K50" s="8">
        <v>100</v>
      </c>
      <c r="L50" s="8">
        <v>100</v>
      </c>
      <c r="M50" s="10">
        <v>5</v>
      </c>
    </row>
    <row r="51" spans="1:13" ht="380.85" customHeight="1">
      <c r="A51" s="7" t="s">
        <v>78</v>
      </c>
      <c r="B51" s="7" t="s">
        <v>60</v>
      </c>
      <c r="C51" s="7" t="s">
        <v>65</v>
      </c>
      <c r="D51" s="7" t="s">
        <v>55</v>
      </c>
      <c r="E51" s="7" t="s">
        <v>0</v>
      </c>
      <c r="F51" s="7" t="s">
        <v>56</v>
      </c>
      <c r="G51" s="7" t="s">
        <v>0</v>
      </c>
      <c r="H51" s="7" t="s">
        <v>85</v>
      </c>
      <c r="I51" s="7" t="s">
        <v>84</v>
      </c>
      <c r="J51" s="8">
        <v>100</v>
      </c>
      <c r="K51" s="8">
        <v>100</v>
      </c>
      <c r="L51" s="8">
        <v>100</v>
      </c>
      <c r="M51" s="10">
        <v>5</v>
      </c>
    </row>
    <row r="52" spans="1:13" ht="81.599999999999994" customHeight="1">
      <c r="A52" s="7" t="s">
        <v>78</v>
      </c>
      <c r="B52" s="7" t="s">
        <v>60</v>
      </c>
      <c r="C52" s="7" t="s">
        <v>65</v>
      </c>
      <c r="D52" s="7" t="s">
        <v>55</v>
      </c>
      <c r="E52" s="7" t="s">
        <v>0</v>
      </c>
      <c r="F52" s="7" t="s">
        <v>56</v>
      </c>
      <c r="G52" s="7" t="s">
        <v>0</v>
      </c>
      <c r="H52" s="7" t="s">
        <v>86</v>
      </c>
      <c r="I52" s="7" t="s">
        <v>84</v>
      </c>
      <c r="J52" s="8">
        <v>100</v>
      </c>
      <c r="K52" s="8">
        <v>100</v>
      </c>
      <c r="L52" s="8">
        <v>100</v>
      </c>
      <c r="M52" s="10">
        <v>5</v>
      </c>
    </row>
    <row r="53" spans="1:13" ht="35.25" customHeight="1">
      <c r="A53" s="7" t="s">
        <v>78</v>
      </c>
      <c r="B53" s="7" t="s">
        <v>60</v>
      </c>
      <c r="C53" s="7" t="s">
        <v>65</v>
      </c>
      <c r="D53" s="7" t="s">
        <v>55</v>
      </c>
      <c r="E53" s="7" t="s">
        <v>0</v>
      </c>
      <c r="F53" s="7" t="s">
        <v>56</v>
      </c>
      <c r="G53" s="7" t="s">
        <v>0</v>
      </c>
      <c r="H53" s="7" t="s">
        <v>87</v>
      </c>
      <c r="I53" s="7" t="s">
        <v>84</v>
      </c>
      <c r="J53" s="8">
        <v>100</v>
      </c>
      <c r="K53" s="8">
        <v>100</v>
      </c>
      <c r="L53" s="8">
        <v>100</v>
      </c>
      <c r="M53" s="10">
        <v>5</v>
      </c>
    </row>
    <row r="54" spans="1:13" ht="35.25" customHeight="1">
      <c r="A54" s="7" t="s">
        <v>78</v>
      </c>
      <c r="B54" s="7" t="s">
        <v>60</v>
      </c>
      <c r="C54" s="7" t="s">
        <v>65</v>
      </c>
      <c r="D54" s="7" t="s">
        <v>55</v>
      </c>
      <c r="E54" s="7" t="s">
        <v>0</v>
      </c>
      <c r="F54" s="7" t="s">
        <v>56</v>
      </c>
      <c r="G54" s="7" t="s">
        <v>0</v>
      </c>
      <c r="H54" s="7" t="s">
        <v>88</v>
      </c>
      <c r="I54" s="7" t="s">
        <v>84</v>
      </c>
      <c r="J54" s="8">
        <v>100</v>
      </c>
      <c r="K54" s="8">
        <v>100</v>
      </c>
      <c r="L54" s="8">
        <v>100</v>
      </c>
      <c r="M54" s="10">
        <v>5</v>
      </c>
    </row>
    <row r="55" spans="1:13" ht="35.25" customHeight="1">
      <c r="A55" s="7" t="s">
        <v>321</v>
      </c>
      <c r="B55" s="7" t="s">
        <v>67</v>
      </c>
      <c r="C55" s="7" t="s">
        <v>69</v>
      </c>
      <c r="D55" s="7" t="s">
        <v>322</v>
      </c>
      <c r="E55" s="7"/>
      <c r="F55" s="7" t="s">
        <v>56</v>
      </c>
      <c r="G55" s="7"/>
      <c r="H55" s="7" t="s">
        <v>83</v>
      </c>
      <c r="I55" s="7" t="s">
        <v>84</v>
      </c>
      <c r="J55" s="8">
        <v>100</v>
      </c>
      <c r="K55" s="8">
        <v>100</v>
      </c>
      <c r="L55" s="8">
        <v>100</v>
      </c>
      <c r="M55" s="10">
        <v>5</v>
      </c>
    </row>
    <row r="56" spans="1:13" ht="35.25" customHeight="1">
      <c r="A56" s="7" t="s">
        <v>321</v>
      </c>
      <c r="B56" s="7" t="s">
        <v>67</v>
      </c>
      <c r="C56" s="7" t="s">
        <v>69</v>
      </c>
      <c r="D56" s="7" t="s">
        <v>322</v>
      </c>
      <c r="E56" s="7"/>
      <c r="F56" s="7" t="s">
        <v>56</v>
      </c>
      <c r="G56" s="7"/>
      <c r="H56" s="7" t="s">
        <v>85</v>
      </c>
      <c r="I56" s="7" t="s">
        <v>84</v>
      </c>
      <c r="J56" s="8">
        <v>100</v>
      </c>
      <c r="K56" s="8">
        <v>100</v>
      </c>
      <c r="L56" s="8">
        <v>100</v>
      </c>
      <c r="M56" s="10">
        <v>5</v>
      </c>
    </row>
    <row r="57" spans="1:13" ht="35.25" customHeight="1">
      <c r="A57" s="7" t="s">
        <v>321</v>
      </c>
      <c r="B57" s="7" t="s">
        <v>67</v>
      </c>
      <c r="C57" s="7" t="s">
        <v>69</v>
      </c>
      <c r="D57" s="7" t="s">
        <v>322</v>
      </c>
      <c r="E57" s="7"/>
      <c r="F57" s="7" t="s">
        <v>56</v>
      </c>
      <c r="G57" s="7"/>
      <c r="H57" s="7" t="s">
        <v>86</v>
      </c>
      <c r="I57" s="7" t="s">
        <v>84</v>
      </c>
      <c r="J57" s="8">
        <v>100</v>
      </c>
      <c r="K57" s="8">
        <v>100</v>
      </c>
      <c r="L57" s="8">
        <v>100</v>
      </c>
      <c r="M57" s="10">
        <v>5</v>
      </c>
    </row>
    <row r="58" spans="1:13" ht="35.25" customHeight="1">
      <c r="A58" s="7" t="s">
        <v>321</v>
      </c>
      <c r="B58" s="7" t="s">
        <v>67</v>
      </c>
      <c r="C58" s="7" t="s">
        <v>69</v>
      </c>
      <c r="D58" s="7" t="s">
        <v>322</v>
      </c>
      <c r="E58" s="7"/>
      <c r="F58" s="7" t="s">
        <v>56</v>
      </c>
      <c r="G58" s="7"/>
      <c r="H58" s="7" t="s">
        <v>87</v>
      </c>
      <c r="I58" s="7" t="s">
        <v>84</v>
      </c>
      <c r="J58" s="8">
        <v>100</v>
      </c>
      <c r="K58" s="8">
        <v>100</v>
      </c>
      <c r="L58" s="8">
        <v>100</v>
      </c>
      <c r="M58" s="10">
        <v>5</v>
      </c>
    </row>
    <row r="59" spans="1:13" ht="35.25" customHeight="1">
      <c r="A59" s="7" t="s">
        <v>321</v>
      </c>
      <c r="B59" s="7" t="s">
        <v>67</v>
      </c>
      <c r="C59" s="7" t="s">
        <v>69</v>
      </c>
      <c r="D59" s="7" t="s">
        <v>322</v>
      </c>
      <c r="E59" s="7"/>
      <c r="F59" s="7" t="s">
        <v>56</v>
      </c>
      <c r="G59" s="7"/>
      <c r="H59" s="7" t="s">
        <v>88</v>
      </c>
      <c r="I59" s="7" t="s">
        <v>84</v>
      </c>
      <c r="J59" s="8">
        <v>100</v>
      </c>
      <c r="K59" s="8">
        <v>100</v>
      </c>
      <c r="L59" s="8">
        <v>100</v>
      </c>
      <c r="M59" s="10">
        <v>5</v>
      </c>
    </row>
    <row r="60" spans="1:13" ht="409.5">
      <c r="A60" s="32" t="s">
        <v>333</v>
      </c>
      <c r="B60" s="7" t="s">
        <v>309</v>
      </c>
      <c r="C60" s="7" t="s">
        <v>311</v>
      </c>
      <c r="D60" s="7" t="s">
        <v>310</v>
      </c>
      <c r="E60" s="28"/>
      <c r="F60" s="7" t="s">
        <v>56</v>
      </c>
      <c r="G60" s="28"/>
      <c r="H60" s="7" t="s">
        <v>83</v>
      </c>
      <c r="I60" s="7" t="s">
        <v>84</v>
      </c>
      <c r="J60" s="8">
        <v>100</v>
      </c>
      <c r="K60" s="8">
        <v>100</v>
      </c>
      <c r="L60" s="8">
        <v>100</v>
      </c>
      <c r="M60" s="10">
        <v>5</v>
      </c>
    </row>
    <row r="61" spans="1:13" ht="409.5">
      <c r="A61" s="32" t="s">
        <v>333</v>
      </c>
      <c r="B61" s="7" t="s">
        <v>309</v>
      </c>
      <c r="C61" s="7" t="s">
        <v>311</v>
      </c>
      <c r="D61" s="7" t="s">
        <v>310</v>
      </c>
      <c r="E61" s="28"/>
      <c r="F61" s="7" t="s">
        <v>56</v>
      </c>
      <c r="G61" s="28"/>
      <c r="H61" s="7" t="s">
        <v>316</v>
      </c>
      <c r="I61" s="30" t="s">
        <v>318</v>
      </c>
      <c r="J61" s="8">
        <v>5</v>
      </c>
      <c r="K61" s="8">
        <v>5</v>
      </c>
      <c r="L61" s="8">
        <v>5</v>
      </c>
      <c r="M61" s="10">
        <v>5</v>
      </c>
    </row>
    <row r="62" spans="1:13" ht="409.5">
      <c r="A62" s="32" t="s">
        <v>333</v>
      </c>
      <c r="B62" s="7" t="s">
        <v>309</v>
      </c>
      <c r="C62" s="7" t="s">
        <v>311</v>
      </c>
      <c r="D62" s="7" t="s">
        <v>310</v>
      </c>
      <c r="E62" s="28"/>
      <c r="F62" s="7" t="s">
        <v>56</v>
      </c>
      <c r="G62" s="28"/>
      <c r="H62" s="7" t="s">
        <v>319</v>
      </c>
      <c r="I62" s="29" t="s">
        <v>320</v>
      </c>
      <c r="J62" s="8">
        <v>0</v>
      </c>
      <c r="K62" s="8">
        <v>0</v>
      </c>
      <c r="L62" s="8">
        <v>0</v>
      </c>
      <c r="M62" s="10">
        <v>5</v>
      </c>
    </row>
    <row r="63" spans="1:13" ht="409.5">
      <c r="A63" s="32" t="s">
        <v>333</v>
      </c>
      <c r="B63" s="7" t="s">
        <v>309</v>
      </c>
      <c r="C63" s="7" t="s">
        <v>311</v>
      </c>
      <c r="D63" s="7" t="s">
        <v>310</v>
      </c>
      <c r="E63" s="28"/>
      <c r="F63" s="7" t="s">
        <v>56</v>
      </c>
      <c r="G63" s="28"/>
      <c r="H63" s="7" t="s">
        <v>317</v>
      </c>
      <c r="I63" s="29" t="s">
        <v>84</v>
      </c>
      <c r="J63" s="8">
        <v>100</v>
      </c>
      <c r="K63" s="8">
        <v>100</v>
      </c>
      <c r="L63" s="8">
        <v>100</v>
      </c>
      <c r="M63" s="10">
        <v>5</v>
      </c>
    </row>
    <row r="64" spans="1:13" ht="409.5">
      <c r="A64" s="32" t="s">
        <v>334</v>
      </c>
      <c r="B64" s="7" t="s">
        <v>309</v>
      </c>
      <c r="C64" s="7" t="s">
        <v>311</v>
      </c>
      <c r="D64" s="7" t="s">
        <v>310</v>
      </c>
      <c r="E64" s="28"/>
      <c r="F64" s="7" t="s">
        <v>56</v>
      </c>
      <c r="G64" s="28"/>
      <c r="H64" s="7" t="s">
        <v>83</v>
      </c>
      <c r="I64" s="7" t="s">
        <v>84</v>
      </c>
      <c r="J64" s="8">
        <v>100</v>
      </c>
      <c r="K64" s="8">
        <v>100</v>
      </c>
      <c r="L64" s="8">
        <v>100</v>
      </c>
      <c r="M64" s="10">
        <v>5</v>
      </c>
    </row>
    <row r="65" spans="1:13" ht="409.5">
      <c r="A65" s="32" t="s">
        <v>334</v>
      </c>
      <c r="B65" s="7" t="s">
        <v>309</v>
      </c>
      <c r="C65" s="7" t="s">
        <v>311</v>
      </c>
      <c r="D65" s="7" t="s">
        <v>310</v>
      </c>
      <c r="E65" s="28"/>
      <c r="F65" s="7" t="s">
        <v>56</v>
      </c>
      <c r="G65" s="28"/>
      <c r="H65" s="7" t="s">
        <v>316</v>
      </c>
      <c r="I65" s="30" t="s">
        <v>318</v>
      </c>
      <c r="J65" s="8">
        <v>5</v>
      </c>
      <c r="K65" s="8">
        <v>5</v>
      </c>
      <c r="L65" s="8">
        <v>5</v>
      </c>
      <c r="M65" s="10">
        <v>5</v>
      </c>
    </row>
    <row r="66" spans="1:13" ht="409.5">
      <c r="A66" s="32" t="s">
        <v>334</v>
      </c>
      <c r="B66" s="7" t="s">
        <v>309</v>
      </c>
      <c r="C66" s="7" t="s">
        <v>311</v>
      </c>
      <c r="D66" s="7" t="s">
        <v>310</v>
      </c>
      <c r="E66" s="28"/>
      <c r="F66" s="7" t="s">
        <v>56</v>
      </c>
      <c r="G66" s="28"/>
      <c r="H66" s="7" t="s">
        <v>319</v>
      </c>
      <c r="I66" s="29" t="s">
        <v>320</v>
      </c>
      <c r="J66" s="8">
        <v>0</v>
      </c>
      <c r="K66" s="8">
        <v>0</v>
      </c>
      <c r="L66" s="8">
        <v>0</v>
      </c>
      <c r="M66" s="10">
        <v>5</v>
      </c>
    </row>
    <row r="67" spans="1:13" ht="409.5">
      <c r="A67" s="32" t="s">
        <v>334</v>
      </c>
      <c r="B67" s="7" t="s">
        <v>309</v>
      </c>
      <c r="C67" s="7" t="s">
        <v>311</v>
      </c>
      <c r="D67" s="7" t="s">
        <v>310</v>
      </c>
      <c r="E67" s="28"/>
      <c r="F67" s="7" t="s">
        <v>56</v>
      </c>
      <c r="G67" s="28"/>
      <c r="H67" s="7" t="s">
        <v>317</v>
      </c>
      <c r="I67" s="29" t="s">
        <v>84</v>
      </c>
      <c r="J67" s="8">
        <v>100</v>
      </c>
      <c r="K67" s="8">
        <v>100</v>
      </c>
      <c r="L67" s="8">
        <v>100</v>
      </c>
      <c r="M67" s="1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56"/>
  <sheetViews>
    <sheetView tabSelected="1" workbookViewId="0">
      <selection activeCell="K160" sqref="K160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</cols>
  <sheetData>
    <row r="1" spans="1:7">
      <c r="A1" s="11" t="s">
        <v>0</v>
      </c>
    </row>
    <row r="2" spans="1:7" ht="34.700000000000003" customHeight="1">
      <c r="A2" s="59" t="s">
        <v>89</v>
      </c>
      <c r="B2" s="59"/>
      <c r="C2" s="59"/>
      <c r="D2" s="59"/>
      <c r="E2" s="59"/>
      <c r="F2" s="59"/>
      <c r="G2" s="59"/>
    </row>
    <row r="3" spans="1:7" ht="29.85" customHeight="1">
      <c r="A3" s="60" t="s">
        <v>90</v>
      </c>
      <c r="B3" s="60" t="s">
        <v>91</v>
      </c>
      <c r="C3" s="60" t="s">
        <v>30</v>
      </c>
      <c r="D3" s="60" t="s">
        <v>92</v>
      </c>
      <c r="E3" s="60"/>
      <c r="F3" s="60"/>
      <c r="G3" s="60" t="s">
        <v>93</v>
      </c>
    </row>
    <row r="4" spans="1:7" ht="53.65" customHeight="1">
      <c r="A4" s="60" t="s">
        <v>0</v>
      </c>
      <c r="B4" s="60" t="s">
        <v>0</v>
      </c>
      <c r="C4" s="60" t="s">
        <v>0</v>
      </c>
      <c r="D4" s="19" t="s">
        <v>94</v>
      </c>
      <c r="E4" s="19" t="s">
        <v>95</v>
      </c>
      <c r="F4" s="19" t="s">
        <v>96</v>
      </c>
      <c r="G4" s="60" t="s">
        <v>0</v>
      </c>
    </row>
    <row r="5" spans="1:7" ht="18" customHeight="1">
      <c r="A5" s="19" t="s">
        <v>36</v>
      </c>
      <c r="B5" s="19" t="s">
        <v>37</v>
      </c>
      <c r="C5" s="19" t="s">
        <v>38</v>
      </c>
      <c r="D5" s="19" t="s">
        <v>39</v>
      </c>
      <c r="E5" s="19" t="s">
        <v>40</v>
      </c>
      <c r="F5" s="19" t="s">
        <v>41</v>
      </c>
      <c r="G5" s="19" t="s">
        <v>42</v>
      </c>
    </row>
    <row r="6" spans="1:7">
      <c r="A6" s="19" t="s">
        <v>36</v>
      </c>
      <c r="B6" s="20" t="s">
        <v>97</v>
      </c>
      <c r="C6" s="19" t="s">
        <v>98</v>
      </c>
      <c r="D6" s="14">
        <f>D9+D20+D31+D42+D53+D64+D75+D86+D97+D108+D119+D130+D141</f>
        <v>11995216.070000002</v>
      </c>
      <c r="E6" s="14">
        <f t="shared" ref="E6:F6" si="0">E9+E20+E31+E42+E53+E64+E75+E86+E97+E108+E119+E130+E141</f>
        <v>11995216.070000002</v>
      </c>
      <c r="F6" s="14">
        <f t="shared" si="0"/>
        <v>11995216.070000002</v>
      </c>
      <c r="G6" s="20"/>
    </row>
    <row r="7" spans="1:7" ht="30.95" customHeight="1">
      <c r="A7" s="15" t="s">
        <v>99</v>
      </c>
      <c r="B7" s="16" t="str">
        <f>Part1_1!A8</f>
        <v>280000000120003330522043001101100001006100101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</row>
    <row r="8" spans="1:7" ht="14.45" customHeight="1">
      <c r="A8" s="35" t="s">
        <v>100</v>
      </c>
      <c r="B8" s="25" t="s">
        <v>308</v>
      </c>
      <c r="C8" s="20" t="s">
        <v>0</v>
      </c>
      <c r="D8" s="20" t="s">
        <v>0</v>
      </c>
      <c r="E8" s="20" t="s">
        <v>0</v>
      </c>
      <c r="F8" s="20" t="s">
        <v>0</v>
      </c>
      <c r="G8" s="20" t="s">
        <v>0</v>
      </c>
    </row>
    <row r="9" spans="1:7" ht="43.35" customHeight="1">
      <c r="A9" s="35" t="s">
        <v>101</v>
      </c>
      <c r="B9" s="20" t="s">
        <v>102</v>
      </c>
      <c r="C9" s="19" t="s">
        <v>98</v>
      </c>
      <c r="D9" s="14">
        <f>D10*D15-D16*D17</f>
        <v>2576520.2600000002</v>
      </c>
      <c r="E9" s="14">
        <f>D9</f>
        <v>2576520.2600000002</v>
      </c>
      <c r="F9" s="14">
        <f>D9</f>
        <v>2576520.2600000002</v>
      </c>
      <c r="G9" s="36" t="s">
        <v>103</v>
      </c>
    </row>
    <row r="10" spans="1:7" ht="43.35" customHeight="1">
      <c r="A10" s="35" t="s">
        <v>104</v>
      </c>
      <c r="B10" s="20" t="s">
        <v>105</v>
      </c>
      <c r="C10" s="19" t="s">
        <v>98</v>
      </c>
      <c r="D10" s="14">
        <f>ROUND((D11*(D12/100*D13/100*D14/100)),2)</f>
        <v>30335.32</v>
      </c>
      <c r="E10" s="14">
        <f t="shared" ref="E10" si="1">ROUND((E11*(E12/100*E13/100*E14/100)),2)</f>
        <v>30335.32</v>
      </c>
      <c r="F10" s="14">
        <f t="shared" ref="F10" si="2">ROUND((F11*(F12/100*F13/100*F14/100)),2)</f>
        <v>30335.32</v>
      </c>
      <c r="G10" s="36" t="s">
        <v>106</v>
      </c>
    </row>
    <row r="11" spans="1:7" ht="12.75" customHeight="1">
      <c r="A11" s="35" t="s">
        <v>107</v>
      </c>
      <c r="B11" s="20" t="s">
        <v>108</v>
      </c>
      <c r="C11" s="19" t="s">
        <v>98</v>
      </c>
      <c r="D11" s="14">
        <v>20341.8</v>
      </c>
      <c r="E11" s="14">
        <f>D11</f>
        <v>20341.8</v>
      </c>
      <c r="F11" s="14">
        <f>D11</f>
        <v>20341.8</v>
      </c>
      <c r="G11" s="36" t="s">
        <v>0</v>
      </c>
    </row>
    <row r="12" spans="1:7" ht="12.75" customHeight="1">
      <c r="A12" s="35" t="s">
        <v>109</v>
      </c>
      <c r="B12" s="20" t="s">
        <v>110</v>
      </c>
      <c r="C12" s="19" t="s">
        <v>111</v>
      </c>
      <c r="D12" s="18">
        <v>100</v>
      </c>
      <c r="E12" s="14">
        <f t="shared" ref="E12:E15" si="3">D12</f>
        <v>100</v>
      </c>
      <c r="F12" s="14">
        <f t="shared" ref="F12:F15" si="4">D12</f>
        <v>100</v>
      </c>
      <c r="G12" s="36" t="s">
        <v>0</v>
      </c>
    </row>
    <row r="13" spans="1:7" ht="12.75" customHeight="1">
      <c r="A13" s="35" t="s">
        <v>112</v>
      </c>
      <c r="B13" s="20" t="s">
        <v>113</v>
      </c>
      <c r="C13" s="19" t="s">
        <v>111</v>
      </c>
      <c r="D13" s="18">
        <v>146.37651545700001</v>
      </c>
      <c r="E13" s="14">
        <f t="shared" si="3"/>
        <v>146.37651545700001</v>
      </c>
      <c r="F13" s="14">
        <f t="shared" si="4"/>
        <v>146.37651545700001</v>
      </c>
      <c r="G13" s="36" t="s">
        <v>0</v>
      </c>
    </row>
    <row r="14" spans="1:7" ht="12.75" customHeight="1">
      <c r="A14" s="35" t="s">
        <v>114</v>
      </c>
      <c r="B14" s="20" t="s">
        <v>115</v>
      </c>
      <c r="C14" s="19" t="s">
        <v>111</v>
      </c>
      <c r="D14" s="38">
        <v>101.8797325327</v>
      </c>
      <c r="E14" s="14">
        <f t="shared" si="3"/>
        <v>101.8797325327</v>
      </c>
      <c r="F14" s="14">
        <f t="shared" si="4"/>
        <v>101.8797325327</v>
      </c>
      <c r="G14" s="36" t="s">
        <v>0</v>
      </c>
    </row>
    <row r="15" spans="1:7" ht="28.9" customHeight="1">
      <c r="A15" s="35" t="s">
        <v>116</v>
      </c>
      <c r="B15" s="20" t="s">
        <v>117</v>
      </c>
      <c r="C15" s="19" t="s">
        <v>58</v>
      </c>
      <c r="D15" s="14">
        <f>Part1_1!L8</f>
        <v>94</v>
      </c>
      <c r="E15" s="14">
        <f t="shared" si="3"/>
        <v>94</v>
      </c>
      <c r="F15" s="14">
        <f t="shared" si="4"/>
        <v>94</v>
      </c>
      <c r="G15" s="36" t="s">
        <v>0</v>
      </c>
    </row>
    <row r="16" spans="1:7" ht="28.9" customHeight="1">
      <c r="A16" s="35" t="s">
        <v>118</v>
      </c>
      <c r="B16" s="20" t="s">
        <v>119</v>
      </c>
      <c r="C16" s="19" t="s">
        <v>98</v>
      </c>
      <c r="D16" s="14">
        <v>2925.53</v>
      </c>
      <c r="E16" s="14">
        <f>D16</f>
        <v>2925.53</v>
      </c>
      <c r="F16" s="14">
        <f>D16</f>
        <v>2925.53</v>
      </c>
      <c r="G16" s="36" t="s">
        <v>0</v>
      </c>
    </row>
    <row r="17" spans="1:7" ht="28.9" customHeight="1">
      <c r="A17" s="35" t="s">
        <v>120</v>
      </c>
      <c r="B17" s="20" t="s">
        <v>121</v>
      </c>
      <c r="C17" s="19" t="s">
        <v>58</v>
      </c>
      <c r="D17" s="14">
        <f>Part1_1!L8</f>
        <v>94</v>
      </c>
      <c r="E17" s="14">
        <f>D17</f>
        <v>94</v>
      </c>
      <c r="F17" s="14">
        <f>D17</f>
        <v>94</v>
      </c>
      <c r="G17" s="36" t="s">
        <v>0</v>
      </c>
    </row>
    <row r="18" spans="1:7" ht="30.95" customHeight="1">
      <c r="A18" s="15" t="s">
        <v>122</v>
      </c>
      <c r="B18" s="16" t="str">
        <f>Part1_1!A9</f>
        <v>280000000120003330522043001201100001005100101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</row>
    <row r="19" spans="1:7" ht="14.45" customHeight="1">
      <c r="A19" s="35" t="s">
        <v>123</v>
      </c>
      <c r="B19" s="25" t="s">
        <v>308</v>
      </c>
      <c r="C19" s="20" t="s">
        <v>0</v>
      </c>
      <c r="D19" s="20" t="s">
        <v>0</v>
      </c>
      <c r="E19" s="20" t="s">
        <v>0</v>
      </c>
      <c r="F19" s="20" t="s">
        <v>0</v>
      </c>
      <c r="G19" s="36" t="s">
        <v>0</v>
      </c>
    </row>
    <row r="20" spans="1:7" ht="43.35" customHeight="1">
      <c r="A20" s="35" t="s">
        <v>124</v>
      </c>
      <c r="B20" s="20" t="s">
        <v>102</v>
      </c>
      <c r="C20" s="19" t="s">
        <v>98</v>
      </c>
      <c r="D20" s="14">
        <f>D21*D26-D27*D28</f>
        <v>2751334.88</v>
      </c>
      <c r="E20" s="14">
        <f>D20</f>
        <v>2751334.88</v>
      </c>
      <c r="F20" s="14">
        <f>D20</f>
        <v>2751334.88</v>
      </c>
      <c r="G20" s="36" t="s">
        <v>125</v>
      </c>
    </row>
    <row r="21" spans="1:7" ht="43.35" customHeight="1">
      <c r="A21" s="35" t="s">
        <v>126</v>
      </c>
      <c r="B21" s="20" t="s">
        <v>105</v>
      </c>
      <c r="C21" s="19" t="s">
        <v>98</v>
      </c>
      <c r="D21" s="14">
        <f>ROUND((D22*(D23/100*D24/100*D25/100)),2)</f>
        <v>29269.52</v>
      </c>
      <c r="E21" s="14">
        <f t="shared" ref="E21" si="5">ROUND((E22*(E23/100*E24/100*E25/100)),2)</f>
        <v>29269.52</v>
      </c>
      <c r="F21" s="14">
        <f t="shared" ref="F21" si="6">ROUND((F22*(F23/100*F24/100*F25/100)),2)</f>
        <v>29269.52</v>
      </c>
      <c r="G21" s="36" t="s">
        <v>127</v>
      </c>
    </row>
    <row r="22" spans="1:7" ht="12.75" customHeight="1">
      <c r="A22" s="35" t="s">
        <v>128</v>
      </c>
      <c r="B22" s="20" t="s">
        <v>108</v>
      </c>
      <c r="C22" s="19" t="s">
        <v>98</v>
      </c>
      <c r="D22" s="14">
        <v>19874.87</v>
      </c>
      <c r="E22" s="14">
        <f>D22</f>
        <v>19874.87</v>
      </c>
      <c r="F22" s="14">
        <f>D22</f>
        <v>19874.87</v>
      </c>
      <c r="G22" s="36" t="s">
        <v>0</v>
      </c>
    </row>
    <row r="23" spans="1:7" ht="12.75" customHeight="1">
      <c r="A23" s="35" t="s">
        <v>129</v>
      </c>
      <c r="B23" s="20" t="s">
        <v>110</v>
      </c>
      <c r="C23" s="19" t="s">
        <v>111</v>
      </c>
      <c r="D23" s="18">
        <v>100</v>
      </c>
      <c r="E23" s="14">
        <f t="shared" ref="E23:E26" si="7">D23</f>
        <v>100</v>
      </c>
      <c r="F23" s="14">
        <f t="shared" ref="F23:F26" si="8">D23</f>
        <v>100</v>
      </c>
      <c r="G23" s="36" t="s">
        <v>0</v>
      </c>
    </row>
    <row r="24" spans="1:7" ht="12.75" customHeight="1">
      <c r="A24" s="35" t="s">
        <v>130</v>
      </c>
      <c r="B24" s="20" t="s">
        <v>113</v>
      </c>
      <c r="C24" s="19" t="s">
        <v>111</v>
      </c>
      <c r="D24" s="38">
        <v>145.6917482625</v>
      </c>
      <c r="E24" s="14">
        <f t="shared" si="7"/>
        <v>145.6917482625</v>
      </c>
      <c r="F24" s="14">
        <f t="shared" si="8"/>
        <v>145.6917482625</v>
      </c>
      <c r="G24" s="36" t="s">
        <v>0</v>
      </c>
    </row>
    <row r="25" spans="1:7" ht="12.75" customHeight="1">
      <c r="A25" s="35" t="s">
        <v>131</v>
      </c>
      <c r="B25" s="20" t="s">
        <v>115</v>
      </c>
      <c r="C25" s="19" t="s">
        <v>111</v>
      </c>
      <c r="D25" s="38">
        <v>101.08258716260001</v>
      </c>
      <c r="E25" s="14">
        <f t="shared" si="7"/>
        <v>101.08258716260001</v>
      </c>
      <c r="F25" s="14">
        <f t="shared" si="8"/>
        <v>101.08258716260001</v>
      </c>
      <c r="G25" s="36" t="s">
        <v>0</v>
      </c>
    </row>
    <row r="26" spans="1:7" ht="28.9" customHeight="1">
      <c r="A26" s="35" t="s">
        <v>132</v>
      </c>
      <c r="B26" s="20" t="s">
        <v>117</v>
      </c>
      <c r="C26" s="19" t="s">
        <v>58</v>
      </c>
      <c r="D26" s="14">
        <f>Part1_1!L9</f>
        <v>94</v>
      </c>
      <c r="E26" s="14">
        <f t="shared" si="7"/>
        <v>94</v>
      </c>
      <c r="F26" s="14">
        <f t="shared" si="8"/>
        <v>94</v>
      </c>
      <c r="G26" s="36" t="s">
        <v>0</v>
      </c>
    </row>
    <row r="27" spans="1:7" ht="28.9" customHeight="1">
      <c r="A27" s="35" t="s">
        <v>133</v>
      </c>
      <c r="B27" s="20" t="s">
        <v>119</v>
      </c>
      <c r="C27" s="19" t="s">
        <v>98</v>
      </c>
      <c r="D27" s="14"/>
      <c r="E27" s="14"/>
      <c r="F27" s="14"/>
      <c r="G27" s="36" t="s">
        <v>0</v>
      </c>
    </row>
    <row r="28" spans="1:7" ht="28.9" customHeight="1">
      <c r="A28" s="35" t="s">
        <v>134</v>
      </c>
      <c r="B28" s="20" t="s">
        <v>121</v>
      </c>
      <c r="C28" s="19" t="s">
        <v>58</v>
      </c>
      <c r="D28" s="14"/>
      <c r="E28" s="14"/>
      <c r="F28" s="14"/>
      <c r="G28" s="36" t="s">
        <v>0</v>
      </c>
    </row>
    <row r="29" spans="1:7" ht="30.95" customHeight="1">
      <c r="A29" s="15" t="s">
        <v>135</v>
      </c>
      <c r="B29" s="16" t="str">
        <f>Part1_1!A10</f>
        <v>280000000120003330522043001301100001004100101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</row>
    <row r="30" spans="1:7" ht="14.45" customHeight="1">
      <c r="A30" s="35" t="s">
        <v>136</v>
      </c>
      <c r="B30" s="25" t="s">
        <v>308</v>
      </c>
      <c r="C30" s="20" t="s">
        <v>0</v>
      </c>
      <c r="D30" s="20" t="s">
        <v>0</v>
      </c>
      <c r="E30" s="20" t="s">
        <v>0</v>
      </c>
      <c r="F30" s="20" t="s">
        <v>0</v>
      </c>
      <c r="G30" s="36" t="s">
        <v>0</v>
      </c>
    </row>
    <row r="31" spans="1:7" ht="43.35" customHeight="1">
      <c r="A31" s="35" t="s">
        <v>137</v>
      </c>
      <c r="B31" s="20" t="s">
        <v>102</v>
      </c>
      <c r="C31" s="19" t="s">
        <v>98</v>
      </c>
      <c r="D31" s="14">
        <f>D32*D37-D38*D39</f>
        <v>2751334.88</v>
      </c>
      <c r="E31" s="14">
        <f>D31</f>
        <v>2751334.88</v>
      </c>
      <c r="F31" s="14">
        <f>D31</f>
        <v>2751334.88</v>
      </c>
      <c r="G31" s="36" t="s">
        <v>138</v>
      </c>
    </row>
    <row r="32" spans="1:7" ht="72.599999999999994" customHeight="1">
      <c r="A32" s="35" t="s">
        <v>139</v>
      </c>
      <c r="B32" s="20" t="s">
        <v>105</v>
      </c>
      <c r="C32" s="19" t="s">
        <v>98</v>
      </c>
      <c r="D32" s="14">
        <f>ROUND((D33*(D34/100*D35/100*D36/100)),2)</f>
        <v>29269.52</v>
      </c>
      <c r="E32" s="14">
        <f t="shared" ref="E32" si="9">ROUND((E33*(E34/100*E35/100*E36/100)),2)</f>
        <v>29269.52</v>
      </c>
      <c r="F32" s="14">
        <f t="shared" ref="F32" si="10">ROUND((F33*(F34/100*F35/100*F36/100)),2)</f>
        <v>29269.52</v>
      </c>
      <c r="G32" s="36" t="s">
        <v>140</v>
      </c>
    </row>
    <row r="33" spans="1:7" ht="12.75" customHeight="1">
      <c r="A33" s="35" t="s">
        <v>141</v>
      </c>
      <c r="B33" s="20" t="s">
        <v>108</v>
      </c>
      <c r="C33" s="19" t="s">
        <v>98</v>
      </c>
      <c r="D33" s="14">
        <v>18998.830000000002</v>
      </c>
      <c r="E33" s="14">
        <f>D33</f>
        <v>18998.830000000002</v>
      </c>
      <c r="F33" s="14">
        <f>D33</f>
        <v>18998.830000000002</v>
      </c>
      <c r="G33" s="36" t="s">
        <v>0</v>
      </c>
    </row>
    <row r="34" spans="1:7" ht="12.75" customHeight="1">
      <c r="A34" s="35" t="s">
        <v>142</v>
      </c>
      <c r="B34" s="20" t="s">
        <v>110</v>
      </c>
      <c r="C34" s="19" t="s">
        <v>111</v>
      </c>
      <c r="D34" s="18">
        <v>100</v>
      </c>
      <c r="E34" s="14">
        <f t="shared" ref="E34:E37" si="11">D34</f>
        <v>100</v>
      </c>
      <c r="F34" s="14">
        <f t="shared" ref="F34:F37" si="12">D34</f>
        <v>100</v>
      </c>
      <c r="G34" s="36" t="s">
        <v>0</v>
      </c>
    </row>
    <row r="35" spans="1:7" ht="12.75" customHeight="1">
      <c r="A35" s="35" t="s">
        <v>143</v>
      </c>
      <c r="B35" s="20" t="s">
        <v>113</v>
      </c>
      <c r="C35" s="19" t="s">
        <v>111</v>
      </c>
      <c r="D35" s="38">
        <v>151.86185103939999</v>
      </c>
      <c r="E35" s="14">
        <f t="shared" si="11"/>
        <v>151.86185103939999</v>
      </c>
      <c r="F35" s="14">
        <f t="shared" si="12"/>
        <v>151.86185103939999</v>
      </c>
      <c r="G35" s="36" t="s">
        <v>0</v>
      </c>
    </row>
    <row r="36" spans="1:7" ht="12.75" customHeight="1">
      <c r="A36" s="35" t="s">
        <v>144</v>
      </c>
      <c r="B36" s="20" t="s">
        <v>115</v>
      </c>
      <c r="C36" s="19" t="s">
        <v>111</v>
      </c>
      <c r="D36" s="38">
        <v>101.44719759189999</v>
      </c>
      <c r="E36" s="14">
        <f t="shared" si="11"/>
        <v>101.44719759189999</v>
      </c>
      <c r="F36" s="14">
        <f t="shared" si="12"/>
        <v>101.44719759189999</v>
      </c>
      <c r="G36" s="36" t="s">
        <v>0</v>
      </c>
    </row>
    <row r="37" spans="1:7" ht="28.9" customHeight="1">
      <c r="A37" s="35" t="s">
        <v>145</v>
      </c>
      <c r="B37" s="20" t="s">
        <v>117</v>
      </c>
      <c r="C37" s="19" t="s">
        <v>58</v>
      </c>
      <c r="D37" s="14">
        <f>Part1_1!L10</f>
        <v>94</v>
      </c>
      <c r="E37" s="14">
        <f t="shared" si="11"/>
        <v>94</v>
      </c>
      <c r="F37" s="14">
        <f t="shared" si="12"/>
        <v>94</v>
      </c>
      <c r="G37" s="36" t="s">
        <v>0</v>
      </c>
    </row>
    <row r="38" spans="1:7" ht="28.9" customHeight="1">
      <c r="A38" s="35" t="s">
        <v>146</v>
      </c>
      <c r="B38" s="20" t="s">
        <v>119</v>
      </c>
      <c r="C38" s="19" t="s">
        <v>98</v>
      </c>
      <c r="D38" s="14"/>
      <c r="E38" s="14"/>
      <c r="F38" s="14"/>
      <c r="G38" s="36" t="s">
        <v>0</v>
      </c>
    </row>
    <row r="39" spans="1:7" ht="28.9" customHeight="1">
      <c r="A39" s="35" t="s">
        <v>147</v>
      </c>
      <c r="B39" s="20" t="s">
        <v>121</v>
      </c>
      <c r="C39" s="19" t="s">
        <v>58</v>
      </c>
      <c r="D39" s="14"/>
      <c r="E39" s="14"/>
      <c r="F39" s="14"/>
      <c r="G39" s="36" t="s">
        <v>0</v>
      </c>
    </row>
    <row r="40" spans="1:7" ht="30.95" customHeight="1">
      <c r="A40" s="15" t="s">
        <v>148</v>
      </c>
      <c r="B40" s="16" t="str">
        <f>Part1_1!A11</f>
        <v>280000000120003330522046001801100001006100101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</row>
    <row r="41" spans="1:7" ht="14.45" customHeight="1">
      <c r="A41" s="35" t="s">
        <v>149</v>
      </c>
      <c r="B41" s="20" t="s">
        <v>67</v>
      </c>
      <c r="C41" s="20" t="s">
        <v>0</v>
      </c>
      <c r="D41" s="20" t="s">
        <v>0</v>
      </c>
      <c r="E41" s="20" t="s">
        <v>0</v>
      </c>
      <c r="F41" s="20" t="s">
        <v>0</v>
      </c>
      <c r="G41" s="36" t="s">
        <v>0</v>
      </c>
    </row>
    <row r="42" spans="1:7" ht="43.35" customHeight="1">
      <c r="A42" s="35" t="s">
        <v>150</v>
      </c>
      <c r="B42" s="20" t="s">
        <v>102</v>
      </c>
      <c r="C42" s="19" t="s">
        <v>98</v>
      </c>
      <c r="D42" s="14">
        <f>D43*D48</f>
        <v>675027.5</v>
      </c>
      <c r="E42" s="14">
        <f>D42</f>
        <v>675027.5</v>
      </c>
      <c r="F42" s="14">
        <f>D42</f>
        <v>675027.5</v>
      </c>
      <c r="G42" s="36" t="s">
        <v>151</v>
      </c>
    </row>
    <row r="43" spans="1:7" ht="72.599999999999994" customHeight="1">
      <c r="A43" s="35" t="s">
        <v>152</v>
      </c>
      <c r="B43" s="20" t="s">
        <v>105</v>
      </c>
      <c r="C43" s="19" t="s">
        <v>98</v>
      </c>
      <c r="D43" s="14">
        <f>ROUND((D44*(D45/100*D46/100*D47/100)),2)</f>
        <v>385.73</v>
      </c>
      <c r="E43" s="14">
        <f t="shared" ref="E43" si="13">ROUND((E44*(E45/100*E46/100*E47/100)),2)</f>
        <v>385.73</v>
      </c>
      <c r="F43" s="14">
        <f t="shared" ref="F43" si="14">ROUND((F44*(F45/100*F46/100*F47/100)),2)</f>
        <v>385.73</v>
      </c>
      <c r="G43" s="36" t="s">
        <v>153</v>
      </c>
    </row>
    <row r="44" spans="1:7" ht="12.75" customHeight="1">
      <c r="A44" s="35" t="s">
        <v>154</v>
      </c>
      <c r="B44" s="20" t="s">
        <v>108</v>
      </c>
      <c r="C44" s="19" t="s">
        <v>98</v>
      </c>
      <c r="D44" s="14">
        <v>429.35</v>
      </c>
      <c r="E44" s="14">
        <f>D44</f>
        <v>429.35</v>
      </c>
      <c r="F44" s="14">
        <f>D44</f>
        <v>429.35</v>
      </c>
      <c r="G44" s="36" t="s">
        <v>0</v>
      </c>
    </row>
    <row r="45" spans="1:7" ht="12.75" customHeight="1">
      <c r="A45" s="35" t="s">
        <v>155</v>
      </c>
      <c r="B45" s="20" t="s">
        <v>110</v>
      </c>
      <c r="C45" s="19" t="s">
        <v>111</v>
      </c>
      <c r="D45" s="18">
        <v>100</v>
      </c>
      <c r="E45" s="14">
        <f t="shared" ref="E45:E48" si="15">D45</f>
        <v>100</v>
      </c>
      <c r="F45" s="14">
        <f t="shared" ref="F45:F48" si="16">D45</f>
        <v>100</v>
      </c>
      <c r="G45" s="36" t="s">
        <v>0</v>
      </c>
    </row>
    <row r="46" spans="1:7" ht="12.75" customHeight="1">
      <c r="A46" s="35" t="s">
        <v>156</v>
      </c>
      <c r="B46" s="20" t="s">
        <v>113</v>
      </c>
      <c r="C46" s="19" t="s">
        <v>111</v>
      </c>
      <c r="D46" s="18">
        <v>85.5794777829</v>
      </c>
      <c r="E46" s="14">
        <f t="shared" si="15"/>
        <v>85.5794777829</v>
      </c>
      <c r="F46" s="14">
        <f t="shared" si="16"/>
        <v>85.5794777829</v>
      </c>
      <c r="G46" s="36" t="s">
        <v>0</v>
      </c>
    </row>
    <row r="47" spans="1:7" ht="12.75" customHeight="1">
      <c r="A47" s="35" t="s">
        <v>157</v>
      </c>
      <c r="B47" s="20" t="s">
        <v>115</v>
      </c>
      <c r="C47" s="19" t="s">
        <v>111</v>
      </c>
      <c r="D47" s="38">
        <v>104.9789725662</v>
      </c>
      <c r="E47" s="14">
        <f t="shared" si="15"/>
        <v>104.9789725662</v>
      </c>
      <c r="F47" s="14">
        <f t="shared" si="16"/>
        <v>104.9789725662</v>
      </c>
      <c r="G47" s="36" t="s">
        <v>0</v>
      </c>
    </row>
    <row r="48" spans="1:7" ht="28.9" customHeight="1">
      <c r="A48" s="35" t="s">
        <v>158</v>
      </c>
      <c r="B48" s="20" t="s">
        <v>117</v>
      </c>
      <c r="C48" s="19" t="s">
        <v>58</v>
      </c>
      <c r="D48" s="14">
        <f>Part1_1!K11</f>
        <v>1750</v>
      </c>
      <c r="E48" s="14">
        <f t="shared" si="15"/>
        <v>1750</v>
      </c>
      <c r="F48" s="14">
        <f t="shared" si="16"/>
        <v>1750</v>
      </c>
      <c r="G48" s="36" t="s">
        <v>0</v>
      </c>
    </row>
    <row r="49" spans="1:7" ht="28.9" customHeight="1">
      <c r="A49" s="35" t="s">
        <v>159</v>
      </c>
      <c r="B49" s="20" t="s">
        <v>119</v>
      </c>
      <c r="C49" s="19" t="s">
        <v>98</v>
      </c>
      <c r="D49" s="14" t="s">
        <v>0</v>
      </c>
      <c r="E49" s="14" t="s">
        <v>0</v>
      </c>
      <c r="F49" s="14" t="s">
        <v>0</v>
      </c>
      <c r="G49" s="36" t="s">
        <v>0</v>
      </c>
    </row>
    <row r="50" spans="1:7" ht="28.9" customHeight="1">
      <c r="A50" s="35" t="s">
        <v>160</v>
      </c>
      <c r="B50" s="20" t="s">
        <v>121</v>
      </c>
      <c r="C50" s="19" t="s">
        <v>58</v>
      </c>
      <c r="D50" s="14" t="s">
        <v>0</v>
      </c>
      <c r="E50" s="14" t="s">
        <v>0</v>
      </c>
      <c r="F50" s="14" t="s">
        <v>0</v>
      </c>
      <c r="G50" s="36" t="s">
        <v>0</v>
      </c>
    </row>
    <row r="51" spans="1:7" ht="30.95" customHeight="1">
      <c r="A51" s="15" t="s">
        <v>161</v>
      </c>
      <c r="B51" s="16" t="str">
        <f>Part1_1!A12</f>
        <v>280000000120003330522046001801700001003100101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</row>
    <row r="52" spans="1:7" ht="14.45" customHeight="1">
      <c r="A52" s="35" t="s">
        <v>162</v>
      </c>
      <c r="B52" s="20" t="s">
        <v>67</v>
      </c>
      <c r="C52" s="20" t="s">
        <v>0</v>
      </c>
      <c r="D52" s="20" t="s">
        <v>0</v>
      </c>
      <c r="E52" s="20" t="s">
        <v>0</v>
      </c>
      <c r="F52" s="20" t="s">
        <v>0</v>
      </c>
      <c r="G52" s="36" t="s">
        <v>0</v>
      </c>
    </row>
    <row r="53" spans="1:7" ht="43.35" customHeight="1">
      <c r="A53" s="35" t="s">
        <v>163</v>
      </c>
      <c r="B53" s="20" t="s">
        <v>102</v>
      </c>
      <c r="C53" s="19" t="s">
        <v>98</v>
      </c>
      <c r="D53" s="14">
        <f>D54*D59</f>
        <v>1928.65</v>
      </c>
      <c r="E53" s="14">
        <f>D53</f>
        <v>1928.65</v>
      </c>
      <c r="F53" s="14">
        <f>D53</f>
        <v>1928.65</v>
      </c>
      <c r="G53" s="36" t="s">
        <v>164</v>
      </c>
    </row>
    <row r="54" spans="1:7" ht="72.599999999999994" customHeight="1">
      <c r="A54" s="35" t="s">
        <v>165</v>
      </c>
      <c r="B54" s="20" t="s">
        <v>105</v>
      </c>
      <c r="C54" s="19" t="s">
        <v>98</v>
      </c>
      <c r="D54" s="14">
        <f>ROUND((D55*(D56/100*D57/100*D58/100)),2)</f>
        <v>385.73</v>
      </c>
      <c r="E54" s="14">
        <f t="shared" ref="E54" si="17">ROUND((E55*(E56/100*E57/100*E58/100)),2)</f>
        <v>385.73</v>
      </c>
      <c r="F54" s="14">
        <f t="shared" ref="F54" si="18">ROUND((F55*(F56/100*F57/100*F58/100)),2)</f>
        <v>385.73</v>
      </c>
      <c r="G54" s="36" t="s">
        <v>166</v>
      </c>
    </row>
    <row r="55" spans="1:7" ht="12.75" customHeight="1">
      <c r="A55" s="35" t="s">
        <v>167</v>
      </c>
      <c r="B55" s="20" t="s">
        <v>108</v>
      </c>
      <c r="C55" s="19" t="s">
        <v>98</v>
      </c>
      <c r="D55" s="14">
        <v>429.35</v>
      </c>
      <c r="E55" s="14">
        <f>D55</f>
        <v>429.35</v>
      </c>
      <c r="F55" s="14">
        <f>D55</f>
        <v>429.35</v>
      </c>
      <c r="G55" s="36" t="s">
        <v>0</v>
      </c>
    </row>
    <row r="56" spans="1:7" ht="12.75" customHeight="1">
      <c r="A56" s="35" t="s">
        <v>168</v>
      </c>
      <c r="B56" s="20" t="s">
        <v>110</v>
      </c>
      <c r="C56" s="19" t="s">
        <v>111</v>
      </c>
      <c r="D56" s="18">
        <v>100</v>
      </c>
      <c r="E56" s="14">
        <f t="shared" ref="E56:E59" si="19">D56</f>
        <v>100</v>
      </c>
      <c r="F56" s="14">
        <f t="shared" ref="F56:F59" si="20">D56</f>
        <v>100</v>
      </c>
      <c r="G56" s="36" t="s">
        <v>0</v>
      </c>
    </row>
    <row r="57" spans="1:7" ht="12.75" customHeight="1">
      <c r="A57" s="35" t="s">
        <v>169</v>
      </c>
      <c r="B57" s="20" t="s">
        <v>113</v>
      </c>
      <c r="C57" s="19" t="s">
        <v>111</v>
      </c>
      <c r="D57" s="18">
        <v>85.5794777829</v>
      </c>
      <c r="E57" s="14">
        <f t="shared" si="19"/>
        <v>85.5794777829</v>
      </c>
      <c r="F57" s="14">
        <f t="shared" si="20"/>
        <v>85.5794777829</v>
      </c>
      <c r="G57" s="36" t="s">
        <v>0</v>
      </c>
    </row>
    <row r="58" spans="1:7" ht="12.75" customHeight="1">
      <c r="A58" s="35" t="s">
        <v>170</v>
      </c>
      <c r="B58" s="20" t="s">
        <v>115</v>
      </c>
      <c r="C58" s="19" t="s">
        <v>111</v>
      </c>
      <c r="D58" s="38">
        <v>104.9789725662</v>
      </c>
      <c r="E58" s="14">
        <f t="shared" si="19"/>
        <v>104.9789725662</v>
      </c>
      <c r="F58" s="14">
        <f t="shared" si="20"/>
        <v>104.9789725662</v>
      </c>
      <c r="G58" s="36" t="s">
        <v>0</v>
      </c>
    </row>
    <row r="59" spans="1:7" ht="28.9" customHeight="1">
      <c r="A59" s="35" t="s">
        <v>171</v>
      </c>
      <c r="B59" s="20" t="s">
        <v>117</v>
      </c>
      <c r="C59" s="19" t="s">
        <v>58</v>
      </c>
      <c r="D59" s="14">
        <f>Part1_1!K12</f>
        <v>5</v>
      </c>
      <c r="E59" s="14">
        <f t="shared" si="19"/>
        <v>5</v>
      </c>
      <c r="F59" s="14">
        <f t="shared" si="20"/>
        <v>5</v>
      </c>
      <c r="G59" s="36" t="s">
        <v>0</v>
      </c>
    </row>
    <row r="60" spans="1:7" ht="28.9" customHeight="1">
      <c r="A60" s="35" t="s">
        <v>172</v>
      </c>
      <c r="B60" s="20" t="s">
        <v>119</v>
      </c>
      <c r="C60" s="19" t="s">
        <v>98</v>
      </c>
      <c r="D60" s="14" t="s">
        <v>0</v>
      </c>
      <c r="E60" s="14" t="s">
        <v>0</v>
      </c>
      <c r="F60" s="14" t="s">
        <v>0</v>
      </c>
      <c r="G60" s="36" t="s">
        <v>0</v>
      </c>
    </row>
    <row r="61" spans="1:7" ht="28.9" customHeight="1">
      <c r="A61" s="35" t="s">
        <v>173</v>
      </c>
      <c r="B61" s="20" t="s">
        <v>121</v>
      </c>
      <c r="C61" s="19" t="s">
        <v>58</v>
      </c>
      <c r="D61" s="14" t="s">
        <v>0</v>
      </c>
      <c r="E61" s="14" t="s">
        <v>0</v>
      </c>
      <c r="F61" s="14" t="s">
        <v>0</v>
      </c>
      <c r="G61" s="36" t="s">
        <v>0</v>
      </c>
    </row>
    <row r="62" spans="1:7" ht="30.95" customHeight="1">
      <c r="A62" s="15" t="s">
        <v>174</v>
      </c>
      <c r="B62" s="16" t="str">
        <f>Part1_1!A13</f>
        <v>280000000120003330522046001801500001007100101</v>
      </c>
      <c r="C62" s="17" t="s">
        <v>0</v>
      </c>
      <c r="D62" s="17" t="s">
        <v>0</v>
      </c>
      <c r="E62" s="17" t="s">
        <v>0</v>
      </c>
      <c r="F62" s="17" t="s">
        <v>0</v>
      </c>
      <c r="G62" s="17" t="s">
        <v>0</v>
      </c>
    </row>
    <row r="63" spans="1:7" ht="14.45" customHeight="1">
      <c r="A63" s="35" t="s">
        <v>175</v>
      </c>
      <c r="B63" s="20" t="s">
        <v>67</v>
      </c>
      <c r="C63" s="20" t="s">
        <v>0</v>
      </c>
      <c r="D63" s="20" t="s">
        <v>0</v>
      </c>
      <c r="E63" s="20" t="s">
        <v>0</v>
      </c>
      <c r="F63" s="20" t="s">
        <v>0</v>
      </c>
      <c r="G63" s="36" t="s">
        <v>0</v>
      </c>
    </row>
    <row r="64" spans="1:7" ht="43.35" customHeight="1">
      <c r="A64" s="35" t="s">
        <v>176</v>
      </c>
      <c r="B64" s="20" t="s">
        <v>102</v>
      </c>
      <c r="C64" s="19" t="s">
        <v>98</v>
      </c>
      <c r="D64" s="14">
        <f>D65*D70</f>
        <v>774160.11</v>
      </c>
      <c r="E64" s="14">
        <f>D64</f>
        <v>774160.11</v>
      </c>
      <c r="F64" s="14">
        <f>D64</f>
        <v>774160.11</v>
      </c>
      <c r="G64" s="36" t="s">
        <v>177</v>
      </c>
    </row>
    <row r="65" spans="1:7" ht="72.599999999999994" customHeight="1">
      <c r="A65" s="35" t="s">
        <v>178</v>
      </c>
      <c r="B65" s="20" t="s">
        <v>105</v>
      </c>
      <c r="C65" s="19" t="s">
        <v>98</v>
      </c>
      <c r="D65" s="14">
        <f>ROUND((D66*(D67/100*D68/100*D69/100)),2)</f>
        <v>385.73</v>
      </c>
      <c r="E65" s="14">
        <f t="shared" ref="E65:F65" si="21">ROUND((E66*(E67/100*E68/100*E69/100)),2)</f>
        <v>385.73</v>
      </c>
      <c r="F65" s="14">
        <f t="shared" si="21"/>
        <v>385.73</v>
      </c>
      <c r="G65" s="36" t="s">
        <v>179</v>
      </c>
    </row>
    <row r="66" spans="1:7" ht="12.75" customHeight="1">
      <c r="A66" s="35" t="s">
        <v>180</v>
      </c>
      <c r="B66" s="20" t="s">
        <v>108</v>
      </c>
      <c r="C66" s="19" t="s">
        <v>98</v>
      </c>
      <c r="D66" s="14">
        <v>429.35</v>
      </c>
      <c r="E66" s="14">
        <f>D66</f>
        <v>429.35</v>
      </c>
      <c r="F66" s="14">
        <f>D66</f>
        <v>429.35</v>
      </c>
      <c r="G66" s="36" t="s">
        <v>0</v>
      </c>
    </row>
    <row r="67" spans="1:7" ht="12.75" customHeight="1">
      <c r="A67" s="35" t="s">
        <v>181</v>
      </c>
      <c r="B67" s="20" t="s">
        <v>110</v>
      </c>
      <c r="C67" s="19" t="s">
        <v>111</v>
      </c>
      <c r="D67" s="18">
        <v>100</v>
      </c>
      <c r="E67" s="14">
        <f t="shared" ref="E67:E70" si="22">D67</f>
        <v>100</v>
      </c>
      <c r="F67" s="14">
        <f t="shared" ref="F67:F70" si="23">D67</f>
        <v>100</v>
      </c>
      <c r="G67" s="36" t="s">
        <v>0</v>
      </c>
    </row>
    <row r="68" spans="1:7" ht="12.75" customHeight="1">
      <c r="A68" s="35" t="s">
        <v>182</v>
      </c>
      <c r="B68" s="20" t="s">
        <v>113</v>
      </c>
      <c r="C68" s="19" t="s">
        <v>111</v>
      </c>
      <c r="D68" s="18">
        <v>85.5794777829</v>
      </c>
      <c r="E68" s="14">
        <f t="shared" si="22"/>
        <v>85.5794777829</v>
      </c>
      <c r="F68" s="14">
        <f t="shared" si="23"/>
        <v>85.5794777829</v>
      </c>
      <c r="G68" s="36" t="s">
        <v>0</v>
      </c>
    </row>
    <row r="69" spans="1:7" ht="12.75" customHeight="1">
      <c r="A69" s="35" t="s">
        <v>183</v>
      </c>
      <c r="B69" s="20" t="s">
        <v>115</v>
      </c>
      <c r="C69" s="19" t="s">
        <v>111</v>
      </c>
      <c r="D69" s="38">
        <v>104.9789725662</v>
      </c>
      <c r="E69" s="14">
        <f t="shared" si="22"/>
        <v>104.9789725662</v>
      </c>
      <c r="F69" s="14">
        <f t="shared" si="23"/>
        <v>104.9789725662</v>
      </c>
      <c r="G69" s="36" t="s">
        <v>0</v>
      </c>
    </row>
    <row r="70" spans="1:7" ht="28.9" customHeight="1">
      <c r="A70" s="35" t="s">
        <v>184</v>
      </c>
      <c r="B70" s="20" t="s">
        <v>117</v>
      </c>
      <c r="C70" s="19" t="s">
        <v>58</v>
      </c>
      <c r="D70" s="14">
        <f>Part1_1!K13</f>
        <v>2007</v>
      </c>
      <c r="E70" s="14">
        <f t="shared" si="22"/>
        <v>2007</v>
      </c>
      <c r="F70" s="14">
        <f t="shared" si="23"/>
        <v>2007</v>
      </c>
      <c r="G70" s="36" t="s">
        <v>0</v>
      </c>
    </row>
    <row r="71" spans="1:7" ht="28.9" customHeight="1">
      <c r="A71" s="35" t="s">
        <v>185</v>
      </c>
      <c r="B71" s="20" t="s">
        <v>119</v>
      </c>
      <c r="C71" s="19" t="s">
        <v>98</v>
      </c>
      <c r="D71" s="14" t="s">
        <v>0</v>
      </c>
      <c r="E71" s="14" t="s">
        <v>0</v>
      </c>
      <c r="F71" s="14" t="s">
        <v>0</v>
      </c>
      <c r="G71" s="36" t="s">
        <v>0</v>
      </c>
    </row>
    <row r="72" spans="1:7" ht="28.9" customHeight="1">
      <c r="A72" s="35" t="s">
        <v>186</v>
      </c>
      <c r="B72" s="20" t="s">
        <v>121</v>
      </c>
      <c r="C72" s="19" t="s">
        <v>58</v>
      </c>
      <c r="D72" s="14" t="s">
        <v>0</v>
      </c>
      <c r="E72" s="14" t="s">
        <v>0</v>
      </c>
      <c r="F72" s="14" t="s">
        <v>0</v>
      </c>
      <c r="G72" s="36" t="s">
        <v>0</v>
      </c>
    </row>
    <row r="73" spans="1:7" ht="30.95" customHeight="1">
      <c r="A73" s="15" t="s">
        <v>187</v>
      </c>
      <c r="B73" s="16" t="str">
        <f>Part1_1!A14</f>
        <v>280000000120003330522046001801400001000100101</v>
      </c>
      <c r="C73" s="17" t="s">
        <v>0</v>
      </c>
      <c r="D73" s="17" t="s">
        <v>0</v>
      </c>
      <c r="E73" s="17" t="s">
        <v>0</v>
      </c>
      <c r="F73" s="17" t="s">
        <v>0</v>
      </c>
      <c r="G73" s="17" t="s">
        <v>0</v>
      </c>
    </row>
    <row r="74" spans="1:7" ht="14.45" customHeight="1">
      <c r="A74" s="35" t="s">
        <v>188</v>
      </c>
      <c r="B74" s="20" t="s">
        <v>67</v>
      </c>
      <c r="C74" s="20" t="s">
        <v>0</v>
      </c>
      <c r="D74" s="20" t="s">
        <v>0</v>
      </c>
      <c r="E74" s="20" t="s">
        <v>0</v>
      </c>
      <c r="F74" s="20" t="s">
        <v>0</v>
      </c>
      <c r="G74" s="36" t="s">
        <v>0</v>
      </c>
    </row>
    <row r="75" spans="1:7" ht="43.35" customHeight="1">
      <c r="A75" s="35" t="s">
        <v>189</v>
      </c>
      <c r="B75" s="20" t="s">
        <v>102</v>
      </c>
      <c r="C75" s="19" t="s">
        <v>98</v>
      </c>
      <c r="D75" s="14">
        <f>D76*D81</f>
        <v>5785.9500000000007</v>
      </c>
      <c r="E75" s="14">
        <f>D75</f>
        <v>5785.9500000000007</v>
      </c>
      <c r="F75" s="14">
        <f>D75</f>
        <v>5785.9500000000007</v>
      </c>
      <c r="G75" s="36" t="s">
        <v>190</v>
      </c>
    </row>
    <row r="76" spans="1:7" ht="72.599999999999994" customHeight="1">
      <c r="A76" s="35" t="s">
        <v>191</v>
      </c>
      <c r="B76" s="20" t="s">
        <v>105</v>
      </c>
      <c r="C76" s="19" t="s">
        <v>98</v>
      </c>
      <c r="D76" s="14">
        <f>ROUND((D77*(D78/100*D79/100*D80/100)),2)</f>
        <v>385.73</v>
      </c>
      <c r="E76" s="14">
        <f t="shared" ref="E76:F76" si="24">ROUND((E77*(E78/100*E79/100*E80/100)),2)</f>
        <v>385.73</v>
      </c>
      <c r="F76" s="14">
        <f t="shared" si="24"/>
        <v>385.73</v>
      </c>
      <c r="G76" s="36" t="s">
        <v>192</v>
      </c>
    </row>
    <row r="77" spans="1:7" ht="12.75" customHeight="1">
      <c r="A77" s="35" t="s">
        <v>193</v>
      </c>
      <c r="B77" s="20" t="s">
        <v>108</v>
      </c>
      <c r="C77" s="19" t="s">
        <v>98</v>
      </c>
      <c r="D77" s="14">
        <v>429.35</v>
      </c>
      <c r="E77" s="14">
        <f>D77</f>
        <v>429.35</v>
      </c>
      <c r="F77" s="14">
        <f>D77</f>
        <v>429.35</v>
      </c>
      <c r="G77" s="36" t="s">
        <v>0</v>
      </c>
    </row>
    <row r="78" spans="1:7" ht="12.75" customHeight="1">
      <c r="A78" s="35" t="s">
        <v>194</v>
      </c>
      <c r="B78" s="20" t="s">
        <v>110</v>
      </c>
      <c r="C78" s="19" t="s">
        <v>111</v>
      </c>
      <c r="D78" s="18">
        <v>100</v>
      </c>
      <c r="E78" s="14">
        <f t="shared" ref="E78:E81" si="25">D78</f>
        <v>100</v>
      </c>
      <c r="F78" s="14">
        <f t="shared" ref="F78:F81" si="26">D78</f>
        <v>100</v>
      </c>
      <c r="G78" s="36" t="s">
        <v>0</v>
      </c>
    </row>
    <row r="79" spans="1:7" ht="12.75" customHeight="1">
      <c r="A79" s="35" t="s">
        <v>195</v>
      </c>
      <c r="B79" s="20" t="s">
        <v>113</v>
      </c>
      <c r="C79" s="19" t="s">
        <v>111</v>
      </c>
      <c r="D79" s="18">
        <v>85.5794777829</v>
      </c>
      <c r="E79" s="14">
        <f t="shared" si="25"/>
        <v>85.5794777829</v>
      </c>
      <c r="F79" s="14">
        <f t="shared" si="26"/>
        <v>85.5794777829</v>
      </c>
      <c r="G79" s="36" t="s">
        <v>0</v>
      </c>
    </row>
    <row r="80" spans="1:7" ht="12.75" customHeight="1">
      <c r="A80" s="35" t="s">
        <v>196</v>
      </c>
      <c r="B80" s="20" t="s">
        <v>115</v>
      </c>
      <c r="C80" s="19" t="s">
        <v>111</v>
      </c>
      <c r="D80" s="38">
        <v>104.9789725662</v>
      </c>
      <c r="E80" s="14">
        <f t="shared" si="25"/>
        <v>104.9789725662</v>
      </c>
      <c r="F80" s="14">
        <f t="shared" si="26"/>
        <v>104.9789725662</v>
      </c>
      <c r="G80" s="36" t="s">
        <v>0</v>
      </c>
    </row>
    <row r="81" spans="1:7" ht="28.9" customHeight="1">
      <c r="A81" s="35" t="s">
        <v>197</v>
      </c>
      <c r="B81" s="20" t="s">
        <v>117</v>
      </c>
      <c r="C81" s="19" t="s">
        <v>58</v>
      </c>
      <c r="D81" s="14">
        <f>Part1_1!K14</f>
        <v>15</v>
      </c>
      <c r="E81" s="14">
        <f t="shared" si="25"/>
        <v>15</v>
      </c>
      <c r="F81" s="14">
        <f t="shared" si="26"/>
        <v>15</v>
      </c>
      <c r="G81" s="36" t="s">
        <v>0</v>
      </c>
    </row>
    <row r="82" spans="1:7" ht="28.9" customHeight="1">
      <c r="A82" s="35" t="s">
        <v>198</v>
      </c>
      <c r="B82" s="20" t="s">
        <v>119</v>
      </c>
      <c r="C82" s="19" t="s">
        <v>98</v>
      </c>
      <c r="D82" s="14" t="s">
        <v>0</v>
      </c>
      <c r="E82" s="14" t="s">
        <v>0</v>
      </c>
      <c r="F82" s="14" t="s">
        <v>0</v>
      </c>
      <c r="G82" s="36" t="s">
        <v>0</v>
      </c>
    </row>
    <row r="83" spans="1:7" ht="28.9" customHeight="1">
      <c r="A83" s="35" t="s">
        <v>199</v>
      </c>
      <c r="B83" s="20" t="s">
        <v>121</v>
      </c>
      <c r="C83" s="19" t="s">
        <v>58</v>
      </c>
      <c r="D83" s="14" t="s">
        <v>0</v>
      </c>
      <c r="E83" s="14" t="s">
        <v>0</v>
      </c>
      <c r="F83" s="14" t="s">
        <v>0</v>
      </c>
      <c r="G83" s="36" t="s">
        <v>0</v>
      </c>
    </row>
    <row r="84" spans="1:7" ht="30.95" customHeight="1">
      <c r="A84" s="15" t="s">
        <v>200</v>
      </c>
      <c r="B84" s="16" t="str">
        <f>Part1_1!A15</f>
        <v>280000000120003330522047001101100001002100101</v>
      </c>
      <c r="C84" s="17" t="s">
        <v>0</v>
      </c>
      <c r="D84" s="17" t="s">
        <v>0</v>
      </c>
      <c r="E84" s="17" t="s">
        <v>0</v>
      </c>
      <c r="F84" s="17" t="s">
        <v>0</v>
      </c>
      <c r="G84" s="17" t="s">
        <v>0</v>
      </c>
    </row>
    <row r="85" spans="1:7" ht="14.45" customHeight="1">
      <c r="A85" s="35" t="s">
        <v>201</v>
      </c>
      <c r="B85" s="25" t="s">
        <v>308</v>
      </c>
      <c r="C85" s="20" t="s">
        <v>0</v>
      </c>
      <c r="D85" s="20" t="s">
        <v>0</v>
      </c>
      <c r="E85" s="20" t="s">
        <v>0</v>
      </c>
      <c r="F85" s="20" t="s">
        <v>0</v>
      </c>
      <c r="G85" s="36" t="s">
        <v>0</v>
      </c>
    </row>
    <row r="86" spans="1:7" ht="43.35" customHeight="1">
      <c r="A86" s="35" t="s">
        <v>202</v>
      </c>
      <c r="B86" s="20" t="s">
        <v>102</v>
      </c>
      <c r="C86" s="19" t="s">
        <v>98</v>
      </c>
      <c r="D86" s="14">
        <f>D87*D92</f>
        <v>576371.07999999996</v>
      </c>
      <c r="E86" s="14">
        <f>D86</f>
        <v>576371.07999999996</v>
      </c>
      <c r="F86" s="14">
        <f>D86</f>
        <v>576371.07999999996</v>
      </c>
      <c r="G86" s="36" t="s">
        <v>203</v>
      </c>
    </row>
    <row r="87" spans="1:7" ht="72.599999999999994" customHeight="1">
      <c r="A87" s="35" t="s">
        <v>204</v>
      </c>
      <c r="B87" s="20" t="s">
        <v>105</v>
      </c>
      <c r="C87" s="19" t="s">
        <v>98</v>
      </c>
      <c r="D87" s="14">
        <f>ROUND((D88*(D89/100*D90/100*D91/100)),2)</f>
        <v>30335.32</v>
      </c>
      <c r="E87" s="14">
        <f t="shared" ref="E87:F87" si="27">ROUND((E88*(E89/100*E90/100*E91/100)),2)</f>
        <v>30335.32</v>
      </c>
      <c r="F87" s="14">
        <f t="shared" si="27"/>
        <v>30335.32</v>
      </c>
      <c r="G87" s="36" t="s">
        <v>205</v>
      </c>
    </row>
    <row r="88" spans="1:7" ht="12.75" customHeight="1">
      <c r="A88" s="35" t="s">
        <v>206</v>
      </c>
      <c r="B88" s="20" t="s">
        <v>108</v>
      </c>
      <c r="C88" s="19" t="s">
        <v>98</v>
      </c>
      <c r="D88" s="14">
        <v>20341.8</v>
      </c>
      <c r="E88" s="14">
        <f>D88</f>
        <v>20341.8</v>
      </c>
      <c r="F88" s="14">
        <f>D88</f>
        <v>20341.8</v>
      </c>
      <c r="G88" s="36" t="s">
        <v>0</v>
      </c>
    </row>
    <row r="89" spans="1:7" ht="12.75" customHeight="1">
      <c r="A89" s="35" t="s">
        <v>207</v>
      </c>
      <c r="B89" s="20" t="s">
        <v>110</v>
      </c>
      <c r="C89" s="19" t="s">
        <v>111</v>
      </c>
      <c r="D89" s="18">
        <v>100</v>
      </c>
      <c r="E89" s="14">
        <f t="shared" ref="E89:E92" si="28">D89</f>
        <v>100</v>
      </c>
      <c r="F89" s="14">
        <f t="shared" ref="F89:F92" si="29">D89</f>
        <v>100</v>
      </c>
      <c r="G89" s="36" t="s">
        <v>0</v>
      </c>
    </row>
    <row r="90" spans="1:7" ht="12.75" customHeight="1">
      <c r="A90" s="35" t="s">
        <v>208</v>
      </c>
      <c r="B90" s="20" t="s">
        <v>113</v>
      </c>
      <c r="C90" s="19" t="s">
        <v>111</v>
      </c>
      <c r="D90" s="18">
        <v>146.37651545700001</v>
      </c>
      <c r="E90" s="14">
        <f t="shared" si="28"/>
        <v>146.37651545700001</v>
      </c>
      <c r="F90" s="14">
        <f t="shared" si="29"/>
        <v>146.37651545700001</v>
      </c>
      <c r="G90" s="36" t="s">
        <v>0</v>
      </c>
    </row>
    <row r="91" spans="1:7" ht="12.75" customHeight="1">
      <c r="A91" s="35" t="s">
        <v>209</v>
      </c>
      <c r="B91" s="20" t="s">
        <v>115</v>
      </c>
      <c r="C91" s="19" t="s">
        <v>111</v>
      </c>
      <c r="D91" s="38">
        <v>101.8797325327</v>
      </c>
      <c r="E91" s="14">
        <f t="shared" si="28"/>
        <v>101.8797325327</v>
      </c>
      <c r="F91" s="14">
        <f t="shared" si="29"/>
        <v>101.8797325327</v>
      </c>
      <c r="G91" s="36" t="s">
        <v>0</v>
      </c>
    </row>
    <row r="92" spans="1:7" ht="28.9" customHeight="1">
      <c r="A92" s="35" t="s">
        <v>210</v>
      </c>
      <c r="B92" s="20" t="s">
        <v>117</v>
      </c>
      <c r="C92" s="19" t="s">
        <v>58</v>
      </c>
      <c r="D92" s="14">
        <f>Part1_1!K15</f>
        <v>19</v>
      </c>
      <c r="E92" s="14">
        <f t="shared" si="28"/>
        <v>19</v>
      </c>
      <c r="F92" s="14">
        <f t="shared" si="29"/>
        <v>19</v>
      </c>
      <c r="G92" s="36" t="s">
        <v>0</v>
      </c>
    </row>
    <row r="93" spans="1:7" ht="28.9" customHeight="1">
      <c r="A93" s="35" t="s">
        <v>211</v>
      </c>
      <c r="B93" s="20" t="s">
        <v>119</v>
      </c>
      <c r="C93" s="19" t="s">
        <v>98</v>
      </c>
      <c r="D93" s="14" t="s">
        <v>0</v>
      </c>
      <c r="E93" s="14" t="s">
        <v>0</v>
      </c>
      <c r="F93" s="14" t="s">
        <v>0</v>
      </c>
      <c r="G93" s="36" t="s">
        <v>0</v>
      </c>
    </row>
    <row r="94" spans="1:7" ht="28.9" customHeight="1">
      <c r="A94" s="35" t="s">
        <v>212</v>
      </c>
      <c r="B94" s="20" t="s">
        <v>121</v>
      </c>
      <c r="C94" s="19" t="s">
        <v>58</v>
      </c>
      <c r="D94" s="14" t="s">
        <v>0</v>
      </c>
      <c r="E94" s="14" t="s">
        <v>0</v>
      </c>
      <c r="F94" s="14" t="s">
        <v>0</v>
      </c>
      <c r="G94" s="36" t="s">
        <v>0</v>
      </c>
    </row>
    <row r="95" spans="1:7" ht="30.95" customHeight="1">
      <c r="A95" s="15" t="s">
        <v>213</v>
      </c>
      <c r="B95" s="16" t="str">
        <f>Part1_1!A16</f>
        <v>280000000120003330522047001201100001001100101</v>
      </c>
      <c r="C95" s="17" t="s">
        <v>0</v>
      </c>
      <c r="D95" s="17" t="s">
        <v>0</v>
      </c>
      <c r="E95" s="17" t="s">
        <v>0</v>
      </c>
      <c r="F95" s="17" t="s">
        <v>0</v>
      </c>
      <c r="G95" s="17" t="s">
        <v>0</v>
      </c>
    </row>
    <row r="96" spans="1:7" ht="14.45" customHeight="1">
      <c r="A96" s="35" t="s">
        <v>214</v>
      </c>
      <c r="B96" s="25" t="s">
        <v>308</v>
      </c>
      <c r="C96" s="20" t="s">
        <v>0</v>
      </c>
      <c r="D96" s="20" t="s">
        <v>0</v>
      </c>
      <c r="E96" s="20" t="s">
        <v>0</v>
      </c>
      <c r="F96" s="20" t="s">
        <v>0</v>
      </c>
      <c r="G96" s="36" t="s">
        <v>0</v>
      </c>
    </row>
    <row r="97" spans="1:7" ht="43.35" customHeight="1">
      <c r="A97" s="35" t="s">
        <v>215</v>
      </c>
      <c r="B97" s="20" t="s">
        <v>102</v>
      </c>
      <c r="C97" s="19" t="s">
        <v>98</v>
      </c>
      <c r="D97" s="14">
        <f>D98*D103</f>
        <v>556120.88</v>
      </c>
      <c r="E97" s="14">
        <f>D97</f>
        <v>556120.88</v>
      </c>
      <c r="F97" s="14">
        <f>D97</f>
        <v>556120.88</v>
      </c>
      <c r="G97" s="36" t="s">
        <v>216</v>
      </c>
    </row>
    <row r="98" spans="1:7" ht="72.599999999999994" customHeight="1">
      <c r="A98" s="35" t="s">
        <v>217</v>
      </c>
      <c r="B98" s="20" t="s">
        <v>105</v>
      </c>
      <c r="C98" s="19" t="s">
        <v>98</v>
      </c>
      <c r="D98" s="14">
        <f>ROUND((D99*(D100/100*D101/100*D102/100)),2)</f>
        <v>29269.52</v>
      </c>
      <c r="E98" s="14">
        <f t="shared" ref="E98:F98" si="30">ROUND((E99*(E100/100*E101/100*E102/100)),2)</f>
        <v>29269.52</v>
      </c>
      <c r="F98" s="14">
        <f t="shared" si="30"/>
        <v>29269.52</v>
      </c>
      <c r="G98" s="36" t="s">
        <v>218</v>
      </c>
    </row>
    <row r="99" spans="1:7" ht="12.75" customHeight="1">
      <c r="A99" s="35" t="s">
        <v>219</v>
      </c>
      <c r="B99" s="20" t="s">
        <v>108</v>
      </c>
      <c r="C99" s="19" t="s">
        <v>98</v>
      </c>
      <c r="D99" s="14">
        <v>19874.87</v>
      </c>
      <c r="E99" s="14">
        <f>D99</f>
        <v>19874.87</v>
      </c>
      <c r="F99" s="14">
        <f>D99</f>
        <v>19874.87</v>
      </c>
      <c r="G99" s="36" t="s">
        <v>0</v>
      </c>
    </row>
    <row r="100" spans="1:7" ht="12.75" customHeight="1">
      <c r="A100" s="35" t="s">
        <v>220</v>
      </c>
      <c r="B100" s="20" t="s">
        <v>110</v>
      </c>
      <c r="C100" s="19" t="s">
        <v>111</v>
      </c>
      <c r="D100" s="18">
        <v>100</v>
      </c>
      <c r="E100" s="14">
        <f t="shared" ref="E100:E103" si="31">D100</f>
        <v>100</v>
      </c>
      <c r="F100" s="14">
        <f t="shared" ref="F100:F103" si="32">D100</f>
        <v>100</v>
      </c>
      <c r="G100" s="36" t="s">
        <v>0</v>
      </c>
    </row>
    <row r="101" spans="1:7" ht="12.75" customHeight="1">
      <c r="A101" s="35" t="s">
        <v>221</v>
      </c>
      <c r="B101" s="20" t="s">
        <v>113</v>
      </c>
      <c r="C101" s="19" t="s">
        <v>111</v>
      </c>
      <c r="D101" s="38">
        <v>145.6917482625</v>
      </c>
      <c r="E101" s="14">
        <f t="shared" si="31"/>
        <v>145.6917482625</v>
      </c>
      <c r="F101" s="14">
        <f t="shared" si="32"/>
        <v>145.6917482625</v>
      </c>
      <c r="G101" s="36" t="s">
        <v>0</v>
      </c>
    </row>
    <row r="102" spans="1:7" ht="12.75" customHeight="1">
      <c r="A102" s="35" t="s">
        <v>222</v>
      </c>
      <c r="B102" s="20" t="s">
        <v>115</v>
      </c>
      <c r="C102" s="19" t="s">
        <v>111</v>
      </c>
      <c r="D102" s="38">
        <v>101.08258716260001</v>
      </c>
      <c r="E102" s="14">
        <f t="shared" si="31"/>
        <v>101.08258716260001</v>
      </c>
      <c r="F102" s="14">
        <f t="shared" si="32"/>
        <v>101.08258716260001</v>
      </c>
      <c r="G102" s="36" t="s">
        <v>0</v>
      </c>
    </row>
    <row r="103" spans="1:7" ht="28.9" customHeight="1">
      <c r="A103" s="35" t="s">
        <v>223</v>
      </c>
      <c r="B103" s="20" t="s">
        <v>117</v>
      </c>
      <c r="C103" s="19" t="s">
        <v>58</v>
      </c>
      <c r="D103" s="14">
        <f>Part1_1!K16</f>
        <v>19</v>
      </c>
      <c r="E103" s="14">
        <f t="shared" si="31"/>
        <v>19</v>
      </c>
      <c r="F103" s="14">
        <f t="shared" si="32"/>
        <v>19</v>
      </c>
      <c r="G103" s="36" t="s">
        <v>0</v>
      </c>
    </row>
    <row r="104" spans="1:7" ht="28.9" customHeight="1">
      <c r="A104" s="35" t="s">
        <v>224</v>
      </c>
      <c r="B104" s="20" t="s">
        <v>119</v>
      </c>
      <c r="C104" s="19" t="s">
        <v>98</v>
      </c>
      <c r="D104" s="14" t="s">
        <v>0</v>
      </c>
      <c r="E104" s="14" t="s">
        <v>0</v>
      </c>
      <c r="F104" s="14" t="s">
        <v>0</v>
      </c>
      <c r="G104" s="36" t="s">
        <v>0</v>
      </c>
    </row>
    <row r="105" spans="1:7" ht="28.9" customHeight="1">
      <c r="A105" s="35" t="s">
        <v>225</v>
      </c>
      <c r="B105" s="20" t="s">
        <v>121</v>
      </c>
      <c r="C105" s="19" t="s">
        <v>58</v>
      </c>
      <c r="D105" s="14" t="s">
        <v>0</v>
      </c>
      <c r="E105" s="14" t="s">
        <v>0</v>
      </c>
      <c r="F105" s="14" t="s">
        <v>0</v>
      </c>
      <c r="G105" s="36" t="s">
        <v>0</v>
      </c>
    </row>
    <row r="106" spans="1:7" ht="30.95" customHeight="1">
      <c r="A106" s="15" t="s">
        <v>226</v>
      </c>
      <c r="B106" s="16" t="str">
        <f>Part1_1!A17</f>
        <v>280000000120003330522047001301100001000100101</v>
      </c>
      <c r="C106" s="17" t="s">
        <v>0</v>
      </c>
      <c r="D106" s="17" t="s">
        <v>0</v>
      </c>
      <c r="E106" s="17" t="s">
        <v>0</v>
      </c>
      <c r="F106" s="17" t="s">
        <v>0</v>
      </c>
      <c r="G106" s="17" t="s">
        <v>0</v>
      </c>
    </row>
    <row r="107" spans="1:7" ht="14.45" customHeight="1">
      <c r="A107" s="35" t="s">
        <v>227</v>
      </c>
      <c r="B107" s="25" t="s">
        <v>308</v>
      </c>
      <c r="C107" s="20" t="s">
        <v>0</v>
      </c>
      <c r="D107" s="20" t="s">
        <v>0</v>
      </c>
      <c r="E107" s="20" t="s">
        <v>0</v>
      </c>
      <c r="F107" s="20" t="s">
        <v>0</v>
      </c>
      <c r="G107" s="36" t="s">
        <v>0</v>
      </c>
    </row>
    <row r="108" spans="1:7" ht="43.35" customHeight="1">
      <c r="A108" s="35" t="s">
        <v>228</v>
      </c>
      <c r="B108" s="20" t="s">
        <v>102</v>
      </c>
      <c r="C108" s="19" t="s">
        <v>98</v>
      </c>
      <c r="D108" s="14">
        <f>D109*D114</f>
        <v>556120.88</v>
      </c>
      <c r="E108" s="14">
        <f>D108</f>
        <v>556120.88</v>
      </c>
      <c r="F108" s="14">
        <f>D108</f>
        <v>556120.88</v>
      </c>
      <c r="G108" s="36" t="s">
        <v>229</v>
      </c>
    </row>
    <row r="109" spans="1:7" ht="72.599999999999994" customHeight="1">
      <c r="A109" s="35" t="s">
        <v>230</v>
      </c>
      <c r="B109" s="20" t="s">
        <v>105</v>
      </c>
      <c r="C109" s="19" t="s">
        <v>98</v>
      </c>
      <c r="D109" s="14">
        <f>ROUND((D110*(D111/100*D112/100*D113/100)),2)</f>
        <v>29269.52</v>
      </c>
      <c r="E109" s="14">
        <f t="shared" ref="E109:F109" si="33">ROUND((E110*(E111/100*E112/100*E113/100)),2)</f>
        <v>29269.52</v>
      </c>
      <c r="F109" s="14">
        <f t="shared" si="33"/>
        <v>29269.52</v>
      </c>
      <c r="G109" s="36" t="s">
        <v>231</v>
      </c>
    </row>
    <row r="110" spans="1:7" ht="12.75" customHeight="1">
      <c r="A110" s="35" t="s">
        <v>232</v>
      </c>
      <c r="B110" s="20" t="s">
        <v>108</v>
      </c>
      <c r="C110" s="19" t="s">
        <v>98</v>
      </c>
      <c r="D110" s="14">
        <v>18998.830000000002</v>
      </c>
      <c r="E110" s="14">
        <f>D110</f>
        <v>18998.830000000002</v>
      </c>
      <c r="F110" s="14">
        <f>D110</f>
        <v>18998.830000000002</v>
      </c>
      <c r="G110" s="36" t="s">
        <v>0</v>
      </c>
    </row>
    <row r="111" spans="1:7" ht="12.75" customHeight="1">
      <c r="A111" s="35" t="s">
        <v>233</v>
      </c>
      <c r="B111" s="20" t="s">
        <v>110</v>
      </c>
      <c r="C111" s="19" t="s">
        <v>111</v>
      </c>
      <c r="D111" s="18">
        <v>100</v>
      </c>
      <c r="E111" s="14">
        <f t="shared" ref="E111:E114" si="34">D111</f>
        <v>100</v>
      </c>
      <c r="F111" s="14">
        <f t="shared" ref="F111:F114" si="35">D111</f>
        <v>100</v>
      </c>
      <c r="G111" s="36" t="s">
        <v>0</v>
      </c>
    </row>
    <row r="112" spans="1:7" ht="12.75" customHeight="1">
      <c r="A112" s="35" t="s">
        <v>234</v>
      </c>
      <c r="B112" s="20" t="s">
        <v>113</v>
      </c>
      <c r="C112" s="19" t="s">
        <v>111</v>
      </c>
      <c r="D112" s="38">
        <v>151.86185103939999</v>
      </c>
      <c r="E112" s="14">
        <f t="shared" si="34"/>
        <v>151.86185103939999</v>
      </c>
      <c r="F112" s="14">
        <f t="shared" si="35"/>
        <v>151.86185103939999</v>
      </c>
      <c r="G112" s="36" t="s">
        <v>0</v>
      </c>
    </row>
    <row r="113" spans="1:7" ht="12.75" customHeight="1">
      <c r="A113" s="35" t="s">
        <v>235</v>
      </c>
      <c r="B113" s="20" t="s">
        <v>115</v>
      </c>
      <c r="C113" s="19" t="s">
        <v>111</v>
      </c>
      <c r="D113" s="38">
        <v>101.44719759189999</v>
      </c>
      <c r="E113" s="14">
        <f t="shared" si="34"/>
        <v>101.44719759189999</v>
      </c>
      <c r="F113" s="14">
        <f t="shared" si="35"/>
        <v>101.44719759189999</v>
      </c>
      <c r="G113" s="36" t="s">
        <v>0</v>
      </c>
    </row>
    <row r="114" spans="1:7" ht="28.9" customHeight="1">
      <c r="A114" s="35" t="s">
        <v>236</v>
      </c>
      <c r="B114" s="20" t="s">
        <v>117</v>
      </c>
      <c r="C114" s="19" t="s">
        <v>58</v>
      </c>
      <c r="D114" s="14">
        <f>Part1_1!K17</f>
        <v>19</v>
      </c>
      <c r="E114" s="14">
        <f t="shared" si="34"/>
        <v>19</v>
      </c>
      <c r="F114" s="14">
        <f t="shared" si="35"/>
        <v>19</v>
      </c>
      <c r="G114" s="36" t="s">
        <v>0</v>
      </c>
    </row>
    <row r="115" spans="1:7" ht="28.9" customHeight="1">
      <c r="A115" s="35" t="s">
        <v>237</v>
      </c>
      <c r="B115" s="20" t="s">
        <v>119</v>
      </c>
      <c r="C115" s="19" t="s">
        <v>98</v>
      </c>
      <c r="D115" s="14" t="s">
        <v>0</v>
      </c>
      <c r="E115" s="14" t="s">
        <v>0</v>
      </c>
      <c r="F115" s="14" t="s">
        <v>0</v>
      </c>
      <c r="G115" s="36" t="s">
        <v>0</v>
      </c>
    </row>
    <row r="116" spans="1:7" ht="28.9" customHeight="1">
      <c r="A116" s="35" t="s">
        <v>238</v>
      </c>
      <c r="B116" s="20" t="s">
        <v>121</v>
      </c>
      <c r="C116" s="19" t="s">
        <v>58</v>
      </c>
      <c r="D116" s="14" t="s">
        <v>0</v>
      </c>
      <c r="E116" s="14" t="s">
        <v>0</v>
      </c>
      <c r="F116" s="14" t="s">
        <v>0</v>
      </c>
      <c r="G116" s="36" t="s">
        <v>0</v>
      </c>
    </row>
    <row r="117" spans="1:7" ht="30.95" customHeight="1">
      <c r="A117" s="15" t="s">
        <v>239</v>
      </c>
      <c r="B117" s="16" t="str">
        <f>Part1_1!A18</f>
        <v>280000000120003330522046001801000001008100101</v>
      </c>
      <c r="C117" s="17" t="s">
        <v>0</v>
      </c>
      <c r="D117" s="17" t="s">
        <v>0</v>
      </c>
      <c r="E117" s="17" t="s">
        <v>0</v>
      </c>
      <c r="F117" s="17" t="s">
        <v>0</v>
      </c>
      <c r="G117" s="17" t="s">
        <v>0</v>
      </c>
    </row>
    <row r="118" spans="1:7" ht="14.45" customHeight="1">
      <c r="A118" s="35" t="s">
        <v>240</v>
      </c>
      <c r="B118" s="31" t="s">
        <v>67</v>
      </c>
      <c r="C118" s="20" t="s">
        <v>0</v>
      </c>
      <c r="D118" s="20" t="s">
        <v>0</v>
      </c>
      <c r="E118" s="20" t="s">
        <v>0</v>
      </c>
      <c r="F118" s="20" t="s">
        <v>0</v>
      </c>
      <c r="G118" s="36" t="s">
        <v>0</v>
      </c>
    </row>
    <row r="119" spans="1:7" ht="43.35" customHeight="1">
      <c r="A119" s="35" t="s">
        <v>241</v>
      </c>
      <c r="B119" s="20" t="s">
        <v>102</v>
      </c>
      <c r="C119" s="19" t="s">
        <v>98</v>
      </c>
      <c r="D119" s="14">
        <f>D120*D125</f>
        <v>771.46</v>
      </c>
      <c r="E119" s="14">
        <f>D119</f>
        <v>771.46</v>
      </c>
      <c r="F119" s="14">
        <f>D119</f>
        <v>771.46</v>
      </c>
      <c r="G119" s="36" t="s">
        <v>323</v>
      </c>
    </row>
    <row r="120" spans="1:7" ht="72.599999999999994" customHeight="1">
      <c r="A120" s="35" t="s">
        <v>242</v>
      </c>
      <c r="B120" s="20" t="s">
        <v>105</v>
      </c>
      <c r="C120" s="19" t="s">
        <v>98</v>
      </c>
      <c r="D120" s="14">
        <f>ROUND((D121*(D122/100*D123/100*D124/100)),2)</f>
        <v>385.73</v>
      </c>
      <c r="E120" s="14">
        <f t="shared" ref="E120:F120" si="36">ROUND((E121*(E122/100*E123/100*E124/100)),2)</f>
        <v>385.73</v>
      </c>
      <c r="F120" s="14">
        <f t="shared" si="36"/>
        <v>385.73</v>
      </c>
      <c r="G120" s="36" t="s">
        <v>324</v>
      </c>
    </row>
    <row r="121" spans="1:7" ht="12.75" customHeight="1">
      <c r="A121" s="35" t="s">
        <v>243</v>
      </c>
      <c r="B121" s="20" t="s">
        <v>108</v>
      </c>
      <c r="C121" s="19" t="s">
        <v>98</v>
      </c>
      <c r="D121" s="14">
        <v>429.35</v>
      </c>
      <c r="E121" s="14">
        <f>D121</f>
        <v>429.35</v>
      </c>
      <c r="F121" s="14">
        <f>D121</f>
        <v>429.35</v>
      </c>
      <c r="G121" s="36" t="s">
        <v>0</v>
      </c>
    </row>
    <row r="122" spans="1:7" ht="12.75" customHeight="1">
      <c r="A122" s="35" t="s">
        <v>244</v>
      </c>
      <c r="B122" s="20" t="s">
        <v>110</v>
      </c>
      <c r="C122" s="19" t="s">
        <v>111</v>
      </c>
      <c r="D122" s="18">
        <v>100</v>
      </c>
      <c r="E122" s="14">
        <f t="shared" ref="E122:E125" si="37">D122</f>
        <v>100</v>
      </c>
      <c r="F122" s="14">
        <f t="shared" ref="F122:F125" si="38">D122</f>
        <v>100</v>
      </c>
      <c r="G122" s="36" t="s">
        <v>0</v>
      </c>
    </row>
    <row r="123" spans="1:7" ht="12.75" customHeight="1">
      <c r="A123" s="35" t="s">
        <v>245</v>
      </c>
      <c r="B123" s="20" t="s">
        <v>113</v>
      </c>
      <c r="C123" s="19" t="s">
        <v>111</v>
      </c>
      <c r="D123" s="18">
        <v>85.5794777829</v>
      </c>
      <c r="E123" s="14">
        <f t="shared" si="37"/>
        <v>85.5794777829</v>
      </c>
      <c r="F123" s="14">
        <f t="shared" si="38"/>
        <v>85.5794777829</v>
      </c>
      <c r="G123" s="36" t="s">
        <v>0</v>
      </c>
    </row>
    <row r="124" spans="1:7" ht="12.75" customHeight="1">
      <c r="A124" s="35" t="s">
        <v>246</v>
      </c>
      <c r="B124" s="20" t="s">
        <v>115</v>
      </c>
      <c r="C124" s="19" t="s">
        <v>111</v>
      </c>
      <c r="D124" s="38">
        <v>104.9789725662</v>
      </c>
      <c r="E124" s="14">
        <f t="shared" si="37"/>
        <v>104.9789725662</v>
      </c>
      <c r="F124" s="14">
        <f t="shared" si="38"/>
        <v>104.9789725662</v>
      </c>
      <c r="G124" s="36" t="s">
        <v>0</v>
      </c>
    </row>
    <row r="125" spans="1:7" ht="28.9" customHeight="1">
      <c r="A125" s="35" t="s">
        <v>247</v>
      </c>
      <c r="B125" s="20" t="s">
        <v>117</v>
      </c>
      <c r="C125" s="19" t="s">
        <v>58</v>
      </c>
      <c r="D125" s="14">
        <f>Part1_1!K18</f>
        <v>2</v>
      </c>
      <c r="E125" s="14">
        <f t="shared" si="37"/>
        <v>2</v>
      </c>
      <c r="F125" s="14">
        <f t="shared" si="38"/>
        <v>2</v>
      </c>
      <c r="G125" s="36" t="s">
        <v>0</v>
      </c>
    </row>
    <row r="126" spans="1:7" ht="28.9" customHeight="1">
      <c r="A126" s="35" t="s">
        <v>248</v>
      </c>
      <c r="B126" s="20" t="s">
        <v>119</v>
      </c>
      <c r="C126" s="19" t="s">
        <v>98</v>
      </c>
      <c r="D126" s="14" t="s">
        <v>0</v>
      </c>
      <c r="E126" s="14" t="s">
        <v>0</v>
      </c>
      <c r="F126" s="14" t="s">
        <v>0</v>
      </c>
      <c r="G126" s="36" t="s">
        <v>0</v>
      </c>
    </row>
    <row r="127" spans="1:7" ht="28.9" customHeight="1">
      <c r="A127" s="35" t="s">
        <v>249</v>
      </c>
      <c r="B127" s="20" t="s">
        <v>121</v>
      </c>
      <c r="C127" s="19" t="s">
        <v>58</v>
      </c>
      <c r="D127" s="14" t="s">
        <v>0</v>
      </c>
      <c r="E127" s="14" t="s">
        <v>0</v>
      </c>
      <c r="F127" s="14" t="s">
        <v>0</v>
      </c>
      <c r="G127" s="36" t="s">
        <v>0</v>
      </c>
    </row>
    <row r="128" spans="1:7" ht="30.95" customHeight="1">
      <c r="A128" s="15" t="s">
        <v>250</v>
      </c>
      <c r="B128" s="16" t="str">
        <f>Part1_1!A19</f>
        <v>22889000Р69100310002001</v>
      </c>
      <c r="C128" s="17" t="s">
        <v>0</v>
      </c>
      <c r="D128" s="17" t="s">
        <v>0</v>
      </c>
      <c r="E128" s="17" t="s">
        <v>0</v>
      </c>
      <c r="F128" s="17" t="s">
        <v>0</v>
      </c>
      <c r="G128" s="17" t="s">
        <v>0</v>
      </c>
    </row>
    <row r="129" spans="1:7" ht="14.45" customHeight="1">
      <c r="A129" s="35" t="s">
        <v>251</v>
      </c>
      <c r="B129" s="7" t="s">
        <v>309</v>
      </c>
      <c r="C129" s="20" t="s">
        <v>0</v>
      </c>
      <c r="D129" s="20" t="s">
        <v>0</v>
      </c>
      <c r="E129" s="20" t="s">
        <v>0</v>
      </c>
      <c r="F129" s="20" t="s">
        <v>0</v>
      </c>
      <c r="G129" s="36" t="s">
        <v>0</v>
      </c>
    </row>
    <row r="130" spans="1:7" ht="43.35" customHeight="1">
      <c r="A130" s="35" t="s">
        <v>252</v>
      </c>
      <c r="B130" s="20" t="s">
        <v>102</v>
      </c>
      <c r="C130" s="19" t="s">
        <v>98</v>
      </c>
      <c r="D130" s="14">
        <f>D131*D136</f>
        <v>473672.64</v>
      </c>
      <c r="E130" s="14">
        <f>D130</f>
        <v>473672.64</v>
      </c>
      <c r="F130" s="14">
        <f>D130</f>
        <v>473672.64</v>
      </c>
      <c r="G130" s="36" t="s">
        <v>253</v>
      </c>
    </row>
    <row r="131" spans="1:7" ht="72.599999999999994" customHeight="1">
      <c r="A131" s="35" t="s">
        <v>254</v>
      </c>
      <c r="B131" s="20" t="s">
        <v>105</v>
      </c>
      <c r="C131" s="19" t="s">
        <v>98</v>
      </c>
      <c r="D131" s="14">
        <f>ROUND((D132*(D133/100*D134/100*D135/100)),2)</f>
        <v>22555.84</v>
      </c>
      <c r="E131" s="14">
        <f t="shared" ref="E131:F131" si="39">ROUND((E132*(E133/100*E134/100*E135/100)),2)</f>
        <v>22555.84</v>
      </c>
      <c r="F131" s="14">
        <f t="shared" si="39"/>
        <v>22555.84</v>
      </c>
      <c r="G131" s="36" t="s">
        <v>255</v>
      </c>
    </row>
    <row r="132" spans="1:7" ht="12.75" customHeight="1">
      <c r="A132" s="35" t="s">
        <v>256</v>
      </c>
      <c r="B132" s="20" t="s">
        <v>108</v>
      </c>
      <c r="C132" s="19" t="s">
        <v>98</v>
      </c>
      <c r="D132" s="14">
        <v>29458.06</v>
      </c>
      <c r="E132" s="14">
        <f>D132</f>
        <v>29458.06</v>
      </c>
      <c r="F132" s="14">
        <f>D132</f>
        <v>29458.06</v>
      </c>
      <c r="G132" s="36" t="s">
        <v>0</v>
      </c>
    </row>
    <row r="133" spans="1:7" ht="12.75" customHeight="1">
      <c r="A133" s="35" t="s">
        <v>257</v>
      </c>
      <c r="B133" s="20" t="s">
        <v>110</v>
      </c>
      <c r="C133" s="19" t="s">
        <v>111</v>
      </c>
      <c r="D133" s="18">
        <v>100</v>
      </c>
      <c r="E133" s="14">
        <f t="shared" ref="E133:E136" si="40">D133</f>
        <v>100</v>
      </c>
      <c r="F133" s="14">
        <f t="shared" ref="F133:F136" si="41">D133</f>
        <v>100</v>
      </c>
      <c r="G133" s="36" t="s">
        <v>0</v>
      </c>
    </row>
    <row r="134" spans="1:7" ht="12.75" customHeight="1">
      <c r="A134" s="35" t="s">
        <v>258</v>
      </c>
      <c r="B134" s="20" t="s">
        <v>113</v>
      </c>
      <c r="C134" s="19" t="s">
        <v>111</v>
      </c>
      <c r="D134" s="38">
        <v>77.540154625599996</v>
      </c>
      <c r="E134" s="14">
        <f t="shared" si="40"/>
        <v>77.540154625599996</v>
      </c>
      <c r="F134" s="14">
        <f t="shared" si="41"/>
        <v>77.540154625599996</v>
      </c>
      <c r="G134" s="36" t="s">
        <v>0</v>
      </c>
    </row>
    <row r="135" spans="1:7" ht="12.75" customHeight="1">
      <c r="A135" s="35" t="s">
        <v>259</v>
      </c>
      <c r="B135" s="20" t="s">
        <v>115</v>
      </c>
      <c r="C135" s="19" t="s">
        <v>111</v>
      </c>
      <c r="D135" s="38">
        <v>98.747975390400001</v>
      </c>
      <c r="E135" s="14">
        <f t="shared" si="40"/>
        <v>98.747975390400001</v>
      </c>
      <c r="F135" s="14">
        <f t="shared" si="41"/>
        <v>98.747975390400001</v>
      </c>
      <c r="G135" s="36" t="s">
        <v>0</v>
      </c>
    </row>
    <row r="136" spans="1:7" ht="28.9" customHeight="1">
      <c r="A136" s="35" t="s">
        <v>260</v>
      </c>
      <c r="B136" s="20" t="s">
        <v>117</v>
      </c>
      <c r="C136" s="19" t="s">
        <v>58</v>
      </c>
      <c r="D136" s="14">
        <f>Part1_1!K19</f>
        <v>21</v>
      </c>
      <c r="E136" s="14">
        <f t="shared" si="40"/>
        <v>21</v>
      </c>
      <c r="F136" s="14">
        <f t="shared" si="41"/>
        <v>21</v>
      </c>
      <c r="G136" s="36" t="s">
        <v>0</v>
      </c>
    </row>
    <row r="137" spans="1:7" ht="28.9" customHeight="1">
      <c r="A137" s="35" t="s">
        <v>261</v>
      </c>
      <c r="B137" s="20" t="s">
        <v>119</v>
      </c>
      <c r="C137" s="19" t="s">
        <v>98</v>
      </c>
      <c r="D137" s="14" t="s">
        <v>0</v>
      </c>
      <c r="E137" s="14" t="s">
        <v>0</v>
      </c>
      <c r="F137" s="14" t="s">
        <v>0</v>
      </c>
      <c r="G137" s="36" t="s">
        <v>0</v>
      </c>
    </row>
    <row r="138" spans="1:7" ht="28.9" customHeight="1">
      <c r="A138" s="35" t="s">
        <v>262</v>
      </c>
      <c r="B138" s="20" t="s">
        <v>121</v>
      </c>
      <c r="C138" s="19" t="s">
        <v>58</v>
      </c>
      <c r="D138" s="14" t="s">
        <v>0</v>
      </c>
      <c r="E138" s="14" t="s">
        <v>0</v>
      </c>
      <c r="F138" s="14" t="s">
        <v>0</v>
      </c>
      <c r="G138" s="36" t="s">
        <v>0</v>
      </c>
    </row>
    <row r="139" spans="1:7" ht="30.95" customHeight="1">
      <c r="A139" s="15" t="s">
        <v>263</v>
      </c>
      <c r="B139" s="16" t="str">
        <f>Part1_1!A20</f>
        <v>22879000Р69100410001001</v>
      </c>
      <c r="C139" s="17" t="s">
        <v>0</v>
      </c>
      <c r="D139" s="17" t="s">
        <v>0</v>
      </c>
      <c r="E139" s="17" t="s">
        <v>0</v>
      </c>
      <c r="F139" s="17" t="s">
        <v>0</v>
      </c>
      <c r="G139" s="17" t="s">
        <v>0</v>
      </c>
    </row>
    <row r="140" spans="1:7" ht="14.45" customHeight="1">
      <c r="A140" s="35" t="s">
        <v>264</v>
      </c>
      <c r="B140" s="7" t="s">
        <v>309</v>
      </c>
      <c r="C140" s="20" t="s">
        <v>0</v>
      </c>
      <c r="D140" s="20" t="s">
        <v>0</v>
      </c>
      <c r="E140" s="20" t="s">
        <v>0</v>
      </c>
      <c r="F140" s="20" t="s">
        <v>0</v>
      </c>
      <c r="G140" s="36" t="s">
        <v>0</v>
      </c>
    </row>
    <row r="141" spans="1:7" ht="43.35" customHeight="1">
      <c r="A141" s="35" t="s">
        <v>265</v>
      </c>
      <c r="B141" s="20" t="s">
        <v>102</v>
      </c>
      <c r="C141" s="19" t="s">
        <v>98</v>
      </c>
      <c r="D141" s="14">
        <f>D142*D147</f>
        <v>296066.89999999997</v>
      </c>
      <c r="E141" s="14">
        <f>D141</f>
        <v>296066.89999999997</v>
      </c>
      <c r="F141" s="14">
        <f>D141</f>
        <v>296066.89999999997</v>
      </c>
      <c r="G141" s="36" t="s">
        <v>266</v>
      </c>
    </row>
    <row r="142" spans="1:7" ht="72.599999999999994" customHeight="1">
      <c r="A142" s="35" t="s">
        <v>267</v>
      </c>
      <c r="B142" s="20" t="s">
        <v>105</v>
      </c>
      <c r="C142" s="19" t="s">
        <v>98</v>
      </c>
      <c r="D142" s="14">
        <f>ROUND((D143*(D144/100*D145/100*D146/100)),2)</f>
        <v>59213.38</v>
      </c>
      <c r="E142" s="14">
        <f t="shared" ref="E142:F142" si="42">ROUND((E143*(E144/100*E145/100*E146/100)),2)</f>
        <v>59213.38</v>
      </c>
      <c r="F142" s="14">
        <f t="shared" si="42"/>
        <v>59213.38</v>
      </c>
      <c r="G142" s="36" t="s">
        <v>268</v>
      </c>
    </row>
    <row r="143" spans="1:7" ht="12.75" customHeight="1">
      <c r="A143" s="35" t="s">
        <v>269</v>
      </c>
      <c r="B143" s="20" t="s">
        <v>108</v>
      </c>
      <c r="C143" s="19" t="s">
        <v>98</v>
      </c>
      <c r="D143" s="14">
        <v>4783.24</v>
      </c>
      <c r="E143" s="14">
        <f>D143</f>
        <v>4783.24</v>
      </c>
      <c r="F143" s="14">
        <f>D143</f>
        <v>4783.24</v>
      </c>
      <c r="G143" s="20" t="s">
        <v>0</v>
      </c>
    </row>
    <row r="144" spans="1:7" ht="12.75" customHeight="1">
      <c r="A144" s="35" t="s">
        <v>270</v>
      </c>
      <c r="B144" s="20" t="s">
        <v>110</v>
      </c>
      <c r="C144" s="19" t="s">
        <v>111</v>
      </c>
      <c r="D144" s="18">
        <v>100</v>
      </c>
      <c r="E144" s="14">
        <f t="shared" ref="E144:E147" si="43">D144</f>
        <v>100</v>
      </c>
      <c r="F144" s="14">
        <f t="shared" ref="F144:F147" si="44">D144</f>
        <v>100</v>
      </c>
      <c r="G144" s="20" t="s">
        <v>0</v>
      </c>
    </row>
    <row r="145" spans="1:7" ht="12.75" customHeight="1">
      <c r="A145" s="35" t="s">
        <v>271</v>
      </c>
      <c r="B145" s="20" t="s">
        <v>113</v>
      </c>
      <c r="C145" s="19" t="s">
        <v>111</v>
      </c>
      <c r="D145" s="38">
        <v>1242.2431055284001</v>
      </c>
      <c r="E145" s="14">
        <f t="shared" si="43"/>
        <v>1242.2431055284001</v>
      </c>
      <c r="F145" s="14">
        <f t="shared" si="44"/>
        <v>1242.2431055284001</v>
      </c>
      <c r="G145" s="20" t="s">
        <v>0</v>
      </c>
    </row>
    <row r="146" spans="1:7" ht="12.75" customHeight="1">
      <c r="A146" s="35" t="s">
        <v>272</v>
      </c>
      <c r="B146" s="20" t="s">
        <v>115</v>
      </c>
      <c r="C146" s="19" t="s">
        <v>111</v>
      </c>
      <c r="D146" s="38">
        <v>99.653162298599995</v>
      </c>
      <c r="E146" s="14">
        <f t="shared" si="43"/>
        <v>99.653162298599995</v>
      </c>
      <c r="F146" s="14">
        <f t="shared" si="44"/>
        <v>99.653162298599995</v>
      </c>
      <c r="G146" s="20" t="s">
        <v>0</v>
      </c>
    </row>
    <row r="147" spans="1:7" ht="28.9" customHeight="1">
      <c r="A147" s="35" t="s">
        <v>273</v>
      </c>
      <c r="B147" s="20" t="s">
        <v>117</v>
      </c>
      <c r="C147" s="19" t="s">
        <v>58</v>
      </c>
      <c r="D147" s="14">
        <f>Part1_1!K20</f>
        <v>5</v>
      </c>
      <c r="E147" s="14">
        <f t="shared" si="43"/>
        <v>5</v>
      </c>
      <c r="F147" s="14">
        <f t="shared" si="44"/>
        <v>5</v>
      </c>
      <c r="G147" s="20" t="s">
        <v>0</v>
      </c>
    </row>
    <row r="148" spans="1:7" ht="28.9" customHeight="1">
      <c r="A148" s="35" t="s">
        <v>274</v>
      </c>
      <c r="B148" s="20" t="s">
        <v>119</v>
      </c>
      <c r="C148" s="19" t="s">
        <v>98</v>
      </c>
      <c r="D148" s="14" t="s">
        <v>0</v>
      </c>
      <c r="E148" s="14" t="s">
        <v>0</v>
      </c>
      <c r="F148" s="14" t="s">
        <v>0</v>
      </c>
      <c r="G148" s="20" t="s">
        <v>0</v>
      </c>
    </row>
    <row r="149" spans="1:7" ht="28.9" customHeight="1">
      <c r="A149" s="35" t="s">
        <v>275</v>
      </c>
      <c r="B149" s="20" t="s">
        <v>121</v>
      </c>
      <c r="C149" s="19" t="s">
        <v>58</v>
      </c>
      <c r="D149" s="14" t="s">
        <v>0</v>
      </c>
      <c r="E149" s="14" t="s">
        <v>0</v>
      </c>
      <c r="F149" s="14" t="s">
        <v>0</v>
      </c>
      <c r="G149" s="20" t="s">
        <v>0</v>
      </c>
    </row>
    <row r="150" spans="1:7" ht="28.9" customHeight="1">
      <c r="A150" s="26">
        <v>2</v>
      </c>
      <c r="B150" s="20" t="s">
        <v>276</v>
      </c>
      <c r="C150" s="19" t="s">
        <v>98</v>
      </c>
      <c r="D150" s="14">
        <v>467333.96999999695</v>
      </c>
      <c r="E150" s="14">
        <f>D150</f>
        <v>467333.96999999695</v>
      </c>
      <c r="F150" s="14">
        <f>D150</f>
        <v>467333.96999999695</v>
      </c>
      <c r="G150" s="20" t="s">
        <v>0</v>
      </c>
    </row>
    <row r="151" spans="1:7" ht="12.75" customHeight="1">
      <c r="A151" s="19" t="s">
        <v>38</v>
      </c>
      <c r="B151" s="20" t="s">
        <v>277</v>
      </c>
      <c r="C151" s="19" t="s">
        <v>111</v>
      </c>
      <c r="D151" s="18">
        <v>100</v>
      </c>
      <c r="E151" s="14">
        <f>D151</f>
        <v>100</v>
      </c>
      <c r="F151" s="14">
        <f>D151</f>
        <v>100</v>
      </c>
      <c r="G151" s="20" t="s">
        <v>0</v>
      </c>
    </row>
    <row r="152" spans="1:7" ht="12.75" customHeight="1">
      <c r="A152" s="19" t="s">
        <v>39</v>
      </c>
      <c r="B152" s="20" t="s">
        <v>278</v>
      </c>
      <c r="C152" s="19" t="s">
        <v>98</v>
      </c>
      <c r="D152" s="14">
        <f>D150+D6</f>
        <v>12462550.039999999</v>
      </c>
      <c r="E152" s="14">
        <f>E150+E6</f>
        <v>12462550.039999999</v>
      </c>
      <c r="F152" s="14">
        <f>F150+F6</f>
        <v>12462550.039999999</v>
      </c>
      <c r="G152" s="20" t="s">
        <v>279</v>
      </c>
    </row>
    <row r="154" spans="1:7">
      <c r="D154">
        <v>12462550.039999999</v>
      </c>
    </row>
    <row r="156" spans="1:7">
      <c r="D156">
        <f>D154-D152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L27" sqref="L27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50" t="s">
        <v>280</v>
      </c>
      <c r="B2" s="50"/>
      <c r="C2" s="50"/>
    </row>
    <row r="3" spans="1:3" ht="11.45" customHeight="1">
      <c r="A3" s="41" t="s">
        <v>0</v>
      </c>
      <c r="B3" s="41"/>
      <c r="C3" s="41"/>
    </row>
    <row r="4" spans="1:3" ht="21.6" customHeight="1">
      <c r="A4" s="41" t="s">
        <v>281</v>
      </c>
      <c r="B4" s="41"/>
      <c r="C4" s="41"/>
    </row>
    <row r="5" spans="1:3" ht="21.6" customHeight="1">
      <c r="A5" s="12" t="s">
        <v>90</v>
      </c>
      <c r="B5" s="12" t="s">
        <v>282</v>
      </c>
      <c r="C5" s="12" t="s">
        <v>283</v>
      </c>
    </row>
    <row r="6" spans="1:3" ht="12.75" customHeight="1">
      <c r="A6" s="12" t="s">
        <v>36</v>
      </c>
      <c r="B6" s="13" t="s">
        <v>284</v>
      </c>
      <c r="C6" s="13" t="s">
        <v>285</v>
      </c>
    </row>
    <row r="7" spans="1:3" ht="12.75" customHeight="1">
      <c r="A7" s="12" t="s">
        <v>37</v>
      </c>
      <c r="B7" s="13" t="s">
        <v>286</v>
      </c>
      <c r="C7" s="13" t="s">
        <v>287</v>
      </c>
    </row>
    <row r="8" spans="1:3" ht="11.45" customHeight="1">
      <c r="A8" s="41" t="s">
        <v>0</v>
      </c>
      <c r="B8" s="41"/>
      <c r="C8" s="41"/>
    </row>
    <row r="9" spans="1:3" ht="21.6" customHeight="1">
      <c r="A9" s="61" t="s">
        <v>288</v>
      </c>
      <c r="B9" s="61"/>
      <c r="C9" s="61"/>
    </row>
    <row r="10" spans="1:3" ht="12.75" customHeight="1">
      <c r="A10" s="12" t="s">
        <v>36</v>
      </c>
      <c r="B10" s="62" t="s">
        <v>289</v>
      </c>
      <c r="C10" s="62"/>
    </row>
    <row r="11" spans="1:3" ht="12.75" customHeight="1">
      <c r="A11" s="12" t="s">
        <v>37</v>
      </c>
      <c r="B11" s="62" t="s">
        <v>290</v>
      </c>
      <c r="C11" s="62"/>
    </row>
    <row r="12" spans="1:3" ht="11.45" customHeight="1">
      <c r="A12" s="41" t="s">
        <v>0</v>
      </c>
      <c r="B12" s="41"/>
      <c r="C12" s="41"/>
    </row>
    <row r="13" spans="1:3" ht="21.6" customHeight="1">
      <c r="A13" s="61" t="s">
        <v>291</v>
      </c>
      <c r="B13" s="61"/>
      <c r="C13" s="61"/>
    </row>
    <row r="14" spans="1:3" ht="12.75" customHeight="1">
      <c r="A14" s="12" t="s">
        <v>36</v>
      </c>
      <c r="B14" s="62" t="s">
        <v>292</v>
      </c>
      <c r="C14" s="62"/>
    </row>
    <row r="15" spans="1:3" ht="11.45" customHeight="1">
      <c r="A15" s="41" t="s">
        <v>0</v>
      </c>
      <c r="B15" s="41"/>
      <c r="C15" s="41"/>
    </row>
    <row r="16" spans="1:3" ht="29.45" customHeight="1">
      <c r="A16" s="50" t="s">
        <v>293</v>
      </c>
      <c r="B16" s="50"/>
      <c r="C16" s="50"/>
    </row>
    <row r="17" spans="1:3" ht="10.35" customHeight="1">
      <c r="A17" s="59" t="s">
        <v>0</v>
      </c>
      <c r="B17" s="59"/>
      <c r="C17" s="59"/>
    </row>
    <row r="18" spans="1:3" ht="28.9" customHeight="1">
      <c r="A18" s="12" t="s">
        <v>90</v>
      </c>
      <c r="B18" s="12" t="s">
        <v>294</v>
      </c>
      <c r="C18" s="12" t="s">
        <v>295</v>
      </c>
    </row>
    <row r="19" spans="1:3" ht="12.75" customHeight="1">
      <c r="A19" s="12" t="s">
        <v>36</v>
      </c>
      <c r="B19" s="13" t="s">
        <v>296</v>
      </c>
      <c r="C19" s="13" t="s">
        <v>0</v>
      </c>
    </row>
    <row r="20" spans="1:3" ht="12.75" customHeight="1">
      <c r="A20" s="12" t="s">
        <v>37</v>
      </c>
      <c r="B20" s="13" t="s">
        <v>297</v>
      </c>
      <c r="C20" s="13" t="s">
        <v>0</v>
      </c>
    </row>
    <row r="21" spans="1:3" ht="28.9" customHeight="1">
      <c r="A21" s="12" t="s">
        <v>38</v>
      </c>
      <c r="B21" s="13" t="s">
        <v>298</v>
      </c>
      <c r="C21" s="13" t="s">
        <v>0</v>
      </c>
    </row>
    <row r="27" spans="1:3" ht="255">
      <c r="A27" t="s">
        <v>326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2019-10-14T08:55:11Z</dcterms:modified>
</cp:coreProperties>
</file>