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5450" windowHeight="11700" activeTab="0"/>
  </bookViews>
  <sheets>
    <sheet name="380-пп (Отчёт)" sheetId="1" r:id="rId1"/>
    <sheet name="Лист1" sheetId="2" r:id="rId2"/>
  </sheets>
  <definedNames>
    <definedName name="Par179" localSheetId="0">'380-пп (Отчёт)'!$A$42</definedName>
    <definedName name="Par180" localSheetId="0">'380-пп (Отчёт)'!$B$42</definedName>
    <definedName name="Par203" localSheetId="0">'380-пп (Отчёт)'!$E$50</definedName>
    <definedName name="Par204" localSheetId="0">'380-пп (Отчёт)'!$F$50</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 name="_xlnm.Print_Area" localSheetId="0">'380-пп (Отчёт)'!$A$1:$L$121</definedName>
  </definedNames>
  <calcPr fullCalcOnLoad="1"/>
</workbook>
</file>

<file path=xl/sharedStrings.xml><?xml version="1.0" encoding="utf-8"?>
<sst xmlns="http://schemas.openxmlformats.org/spreadsheetml/2006/main" count="300" uniqueCount="134">
  <si>
    <t>N п/п</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</si>
  <si>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</si>
  <si>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</si>
  <si>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</si>
  <si>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</si>
  <si>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</si>
  <si>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</si>
  <si>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</si>
  <si>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</si>
  <si>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</si>
  <si>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</si>
  <si>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</si>
  <si>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</si>
  <si>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</si>
  <si>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</si>
  <si>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</si>
  <si>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</si>
  <si>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</si>
  <si>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</si>
  <si>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</si>
  <si>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</si>
  <si>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</si>
  <si>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</si>
  <si>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</si>
  <si>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</si>
  <si>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</si>
  <si>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</si>
  <si>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r>
      <t xml:space="preserve">гр. 8 = </t>
    </r>
    <r>
      <rPr>
        <sz val="11"/>
        <color indexed="12"/>
        <rFont val="Times New Roman"/>
        <family val="1"/>
      </rPr>
      <t>гр. 6</t>
    </r>
    <r>
      <rPr>
        <sz val="11"/>
        <color indexed="8"/>
        <rFont val="Times New Roman"/>
        <family val="1"/>
      </rPr>
      <t xml:space="preserve"> / </t>
    </r>
    <r>
      <rPr>
        <sz val="11"/>
        <color indexed="12"/>
        <rFont val="Times New Roman"/>
        <family val="1"/>
      </rPr>
      <t>гр. 5</t>
    </r>
  </si>
  <si>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</si>
  <si>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</si>
  <si>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r>
      <t xml:space="preserve">Индекс достижения показателей </t>
    </r>
    <r>
      <rPr>
        <sz val="11"/>
        <color indexed="8"/>
        <rFont val="Times New Roman"/>
        <family val="1"/>
      </rPr>
      <t xml:space="preserve">объема государственных услуг, выполнения работ в отчетном периоде  </t>
    </r>
  </si>
  <si>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</si>
  <si>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</si>
  <si>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</si>
  <si>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</si>
  <si>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</si>
  <si>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</si>
  <si>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</si>
  <si>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</si>
  <si>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</si>
  <si>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</si>
  <si>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</si>
  <si>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</si>
  <si>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</si>
  <si>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</si>
  <si>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</si>
  <si>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</si>
  <si>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</si>
  <si>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</si>
  <si>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</si>
  <si>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</si>
  <si>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</si>
  <si>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</si>
  <si>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</si>
  <si>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</si>
  <si>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</si>
  <si>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</si>
  <si>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</si>
  <si>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</si>
  <si>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r>
      <t xml:space="preserve">(6 месяцев, 9 месяцев, </t>
    </r>
    <r>
      <rPr>
        <u val="single"/>
        <sz val="11"/>
        <color indexed="8"/>
        <rFont val="Times New Roman"/>
        <family val="1"/>
      </rPr>
      <t>год</t>
    </r>
    <r>
      <rPr>
        <sz val="11"/>
        <color indexed="8"/>
        <rFont val="Times New Roman"/>
        <family val="1"/>
      </rPr>
      <t>)</t>
    </r>
  </si>
  <si>
    <t>+/-5%</t>
  </si>
  <si>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</si>
  <si>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</si>
  <si>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</si>
  <si>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t>280000000120003330522046001801000001008100101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</si>
  <si>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</si>
  <si>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r>
      <rPr>
        <b/>
        <sz val="11"/>
        <rFont val="Times New Roman"/>
        <family val="1"/>
      </rPr>
      <t>Государственная услуга 5</t>
    </r>
    <r>
      <rPr>
        <sz val="11"/>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</si>
  <si>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r>
      <rPr>
        <b/>
        <sz val="11"/>
        <rFont val="Times New Roman"/>
        <family val="1"/>
      </rPr>
      <t>Государственная услуга 6</t>
    </r>
    <r>
      <rPr>
        <sz val="11"/>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</si>
  <si>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t>280000000120003330522046001801100001006100101</t>
  </si>
  <si>
    <r>
      <rPr>
        <b/>
        <sz val="11"/>
        <rFont val="Times New Roman"/>
        <family val="1"/>
      </rPr>
      <t>Государственная услуга 7</t>
    </r>
    <r>
      <rPr>
        <sz val="11"/>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</si>
  <si>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t>280000000120003330522046001801400001000100101</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</si>
  <si>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</si>
  <si>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</si>
  <si>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</si>
  <si>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t>280000000120003330522046001801600001005100101</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</si>
  <si>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</si>
  <si>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280000000120003330522046001801700001003100101</t>
  </si>
  <si>
    <t>Гражданин при отсутствии работы и средств к существованию</t>
  </si>
  <si>
    <t>280000000120003330522047001101100001002100101</t>
  </si>
  <si>
    <t>1.5.</t>
  </si>
  <si>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</si>
  <si>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</si>
  <si>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</si>
  <si>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</si>
  <si>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</si>
  <si>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</si>
  <si>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</si>
  <si>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</si>
  <si>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</si>
  <si>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</si>
  <si>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</si>
  <si>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</si>
  <si>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</si>
  <si>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</si>
  <si>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</si>
  <si>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</si>
  <si>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</si>
  <si>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</si>
  <si>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</si>
  <si>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</si>
  <si>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</si>
  <si>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</si>
  <si>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</si>
  <si>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</si>
  <si>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</si>
  <si>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</si>
  <si>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</si>
  <si>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</si>
  <si>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</si>
  <si>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"Комплексный центр социального обслуживания населения" Жарковского района</t>
  </si>
  <si>
    <t>______________Трущенкова Ольга Васильевна
 "___" _______________ 2017 г.</t>
  </si>
  <si>
    <r>
      <rPr>
        <b/>
        <sz val="11"/>
        <rFont val="Times New Roman"/>
        <family val="1"/>
      </rPr>
      <t>Государственная услуга 1</t>
    </r>
    <r>
      <rPr>
        <sz val="11"/>
        <rFont val="Times New Roman"/>
        <family val="1"/>
      </rPr>
      <t xml:space="preserve"> (Предоставление социального обслуживания в форме на дому -  предоставление социально-бытовых услуг  (условия оказание - очное))</t>
    </r>
  </si>
  <si>
    <r>
      <rPr>
        <b/>
        <sz val="11"/>
        <rFont val="Times New Roman"/>
        <family val="1"/>
      </rPr>
      <t>Государственная услуга 2</t>
    </r>
    <r>
      <rPr>
        <sz val="11"/>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</si>
  <si>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r>
      <rPr>
        <b/>
        <sz val="11"/>
        <rFont val="Times New Roman"/>
        <family val="1"/>
      </rPr>
      <t>Государственная услуга 3</t>
    </r>
    <r>
      <rPr>
        <sz val="11"/>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</si>
  <si>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r>
      <rPr>
        <b/>
        <sz val="11"/>
        <rFont val="Times New Roman"/>
        <family val="1"/>
      </rPr>
      <t>Государственная услуга 4</t>
    </r>
    <r>
      <rPr>
        <sz val="11"/>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</si>
  <si>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r>
      <rPr>
        <b/>
        <sz val="11"/>
        <rFont val="Times New Roman"/>
        <family val="1"/>
      </rPr>
      <t>Государственная услуга 8</t>
    </r>
    <r>
      <rPr>
        <sz val="11"/>
        <rFont val="Times New Roman"/>
        <family val="1"/>
      </rPr>
      <t xml:space="preserve"> (Предоставление социального обслуживания в форме на дому -  предоставление социально-бытовых услуг  (условия оказание - очное))</t>
    </r>
  </si>
  <si>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жизненные потребности в силу заболевания, травмы, возраста или наличия инвалидности</t>
  </si>
  <si>
    <t>280000000120003330522047001201100001001100101</t>
  </si>
  <si>
    <r>
      <rPr>
        <b/>
        <sz val="11"/>
        <rFont val="Times New Roman"/>
        <family val="1"/>
      </rPr>
      <t>Государственная услуга 16</t>
    </r>
    <r>
      <rPr>
        <sz val="11"/>
        <rFont val="Times New Roman"/>
        <family val="1"/>
      </rPr>
      <t xml:space="preserve"> (Предоставление социального обслуживания в форме на дому -  предоставление социально-медицинских услуг  (условия оказание - очное))</t>
    </r>
  </si>
  <si>
    <t>280000000120003330522047001601100001007100101</t>
  </si>
  <si>
    <r>
      <rPr>
        <b/>
        <sz val="11"/>
        <rFont val="Times New Roman"/>
        <family val="1"/>
      </rPr>
      <t>Государственная услуга 17</t>
    </r>
    <r>
      <rPr>
        <sz val="11"/>
        <rFont val="Times New Roman"/>
        <family val="1"/>
      </rPr>
      <t xml:space="preserve"> (Предоставление социального обслуживания в форме на дому -  предоставление социально-псилологических  услуг  (условия оказание - очное))</t>
    </r>
  </si>
  <si>
    <r>
      <rPr>
        <b/>
        <sz val="11"/>
        <rFont val="Times New Roman"/>
        <family val="1"/>
      </rPr>
      <t>Государственная услуга 9</t>
    </r>
    <r>
      <rPr>
        <sz val="11"/>
        <rFont val="Times New Roman"/>
        <family val="1"/>
      </rPr>
      <t xml:space="preserve"> (Предоставление социального обслуживания в форме на дому -  предоставление социально-медицинских услуг  (условия оказание - очное))</t>
    </r>
  </si>
  <si>
    <t>9.1.</t>
  </si>
  <si>
    <t>9.2.</t>
  </si>
  <si>
    <t>9.3.</t>
  </si>
  <si>
    <t>9.4.</t>
  </si>
  <si>
    <t>9.5.</t>
  </si>
  <si>
    <t>10.1.</t>
  </si>
  <si>
    <t>10.2.</t>
  </si>
  <si>
    <t>10.3.</t>
  </si>
  <si>
    <t>10.4.</t>
  </si>
  <si>
    <t>10.5.</t>
  </si>
  <si>
    <r>
      <rPr>
        <b/>
        <sz val="11"/>
        <rFont val="Times New Roman"/>
        <family val="1"/>
      </rPr>
      <t xml:space="preserve">Государственная услуга 10 </t>
    </r>
    <r>
      <rPr>
        <sz val="11"/>
        <rFont val="Times New Roman"/>
        <family val="1"/>
      </rPr>
      <t>(Предоставление социального обслуживания в форме на дому -  предоставление социально-психологических услуг  (условия оказание - очное))</t>
    </r>
  </si>
  <si>
    <r>
      <t xml:space="preserve">за отчетный период с </t>
    </r>
    <r>
      <rPr>
        <b/>
        <u val="single"/>
        <sz val="16"/>
        <color indexed="56"/>
        <rFont val="Times New Roman"/>
        <family val="1"/>
      </rPr>
      <t>01.01.2017</t>
    </r>
    <r>
      <rPr>
        <b/>
        <sz val="16"/>
        <color indexed="10"/>
        <rFont val="Times New Roman"/>
        <family val="1"/>
      </rPr>
      <t xml:space="preserve"> </t>
    </r>
    <r>
      <rPr>
        <sz val="11"/>
        <color indexed="8"/>
        <rFont val="Times New Roman"/>
        <family val="1"/>
      </rPr>
      <t xml:space="preserve">по </t>
    </r>
    <r>
      <rPr>
        <b/>
        <u val="single"/>
        <sz val="16"/>
        <color indexed="56"/>
        <rFont val="Times New Roman"/>
        <family val="1"/>
      </rPr>
      <t>30.09.2017</t>
    </r>
  </si>
</sst>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
    <numFmt numFmtId="185" formatCode="0.0000"/>
    <numFmt numFmtId="186" formatCode="#,##0.000"/>
    <numFmt numFmtId="187" formatCode="#,##0.0000"/>
    <numFmt numFmtId="188" formatCode="0.0%"/>
    <numFmt numFmtId="189" formatCode="0.0"/>
  </numFmts>
  <fonts count="55">
    <font>
      <sz val="11"/>
      <color theme="1"/>
      <name val="Calibri"/>
      <family val="2"/>
    </font>
    <font>
      <sz val="11"/>
      <color indexed="8"/>
      <name val="Calibri"/>
      <family val="2"/>
    </font>
    <font>
      <sz val="11"/>
      <color indexed="8"/>
      <name val="Times New Roman"/>
      <family val="1"/>
    </font>
    <font>
      <sz val="11"/>
      <color indexed="12"/>
      <name val="Times New Roman"/>
      <family val="1"/>
    </font>
    <font>
      <b/>
      <sz val="11"/>
      <color indexed="8"/>
      <name val="Times New Roman"/>
      <family val="1"/>
    </font>
    <font>
      <b/>
      <u val="single"/>
      <sz val="16"/>
      <color indexed="56"/>
      <name val="Times New Roman"/>
      <family val="1"/>
    </font>
    <font>
      <b/>
      <sz val="16"/>
      <color indexed="10"/>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u val="single"/>
      <sz val="11"/>
      <color indexed="8"/>
      <name val="Times New Roman"/>
      <family val="1"/>
    </font>
    <font>
      <b/>
      <sz val="14"/>
      <name val="Times New Roman"/>
      <family val="1"/>
    </font>
    <font>
      <b/>
      <sz val="11"/>
      <name val="Times New Roman"/>
      <family val="1"/>
    </font>
    <font>
      <sz val="10"/>
      <name val="Times New Roman"/>
      <family val="1"/>
    </font>
    <font>
      <b/>
      <sz val="11"/>
      <color indexed="18"/>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7" fillId="0" borderId="0">
      <alignment/>
      <protection/>
    </xf>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8" fillId="25" borderId="1" applyNumberFormat="0" applyAlignment="0" applyProtection="0"/>
    <xf numFmtId="0" fontId="39" fillId="26" borderId="2" applyNumberFormat="0" applyAlignment="0" applyProtection="0"/>
    <xf numFmtId="0" fontId="40" fillId="26" borderId="1" applyNumberFormat="0" applyAlignment="0" applyProtection="0"/>
    <xf numFmtId="0" fontId="41"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7" borderId="7" applyNumberFormat="0" applyAlignment="0" applyProtection="0"/>
    <xf numFmtId="0" fontId="47" fillId="0" borderId="0" applyNumberFormat="0" applyFill="0" applyBorder="0" applyAlignment="0" applyProtection="0"/>
    <xf numFmtId="0" fontId="48" fillId="28" borderId="0" applyNumberFormat="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54" fillId="31" borderId="0" applyNumberFormat="0" applyBorder="0" applyAlignment="0" applyProtection="0"/>
  </cellStyleXfs>
  <cellXfs count="73">
    <xf numFmtId="0" fontId="0" fillId="0" borderId="0" xfId="0" applyFont="1" applyAlignment="1">
      <alignment/>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8" fillId="0" borderId="0" xfId="0" applyFont="1" applyAlignment="1">
      <alignment horizontal="right"/>
    </xf>
    <xf numFmtId="0" fontId="0" fillId="0" borderId="0" xfId="0" applyFont="1" applyAlignment="1">
      <alignment/>
    </xf>
    <xf numFmtId="0" fontId="0" fillId="0" borderId="10" xfId="0" applyBorder="1" applyAlignment="1">
      <alignment/>
    </xf>
    <xf numFmtId="0" fontId="2" fillId="0" borderId="11" xfId="0" applyFont="1" applyBorder="1" applyAlignment="1">
      <alignment horizontal="center" vertical="center" wrapText="1"/>
    </xf>
    <xf numFmtId="0" fontId="2" fillId="0" borderId="10" xfId="0" applyFont="1" applyFill="1" applyBorder="1" applyAlignment="1">
      <alignment horizontal="center" vertical="center" wrapText="1"/>
    </xf>
    <xf numFmtId="4" fontId="2" fillId="0" borderId="10" xfId="0" applyNumberFormat="1" applyFont="1" applyBorder="1" applyAlignment="1">
      <alignment horizontal="center" vertical="center" wrapText="1"/>
    </xf>
    <xf numFmtId="9" fontId="0" fillId="0" borderId="0" xfId="58" applyFont="1" applyAlignment="1">
      <alignment/>
    </xf>
    <xf numFmtId="0" fontId="14" fillId="32" borderId="10" xfId="0" applyFont="1" applyFill="1" applyBorder="1" applyAlignment="1">
      <alignment horizontal="center" vertical="center" wrapText="1"/>
    </xf>
    <xf numFmtId="0" fontId="7" fillId="32" borderId="10" xfId="0" applyFont="1" applyFill="1" applyBorder="1" applyAlignment="1">
      <alignment horizontal="center" vertical="center" wrapText="1"/>
    </xf>
    <xf numFmtId="0" fontId="10" fillId="0" borderId="10" xfId="0" applyFont="1" applyBorder="1" applyAlignment="1">
      <alignment horizontal="center" vertical="center" wrapText="1"/>
    </xf>
    <xf numFmtId="0" fontId="2" fillId="0" borderId="10" xfId="0" applyFont="1" applyFill="1" applyBorder="1" applyAlignment="1">
      <alignment vertical="center" wrapText="1"/>
    </xf>
    <xf numFmtId="0" fontId="9" fillId="0" borderId="10" xfId="0" applyFont="1" applyFill="1" applyBorder="1" applyAlignment="1">
      <alignment vertical="center" wrapText="1"/>
    </xf>
    <xf numFmtId="0" fontId="11" fillId="0" borderId="10" xfId="0" applyFont="1" applyFill="1" applyBorder="1" applyAlignment="1">
      <alignment vertical="center" wrapText="1"/>
    </xf>
    <xf numFmtId="0" fontId="10" fillId="0" borderId="10" xfId="0" applyFont="1" applyFill="1" applyBorder="1" applyAlignment="1">
      <alignment vertical="center" wrapText="1"/>
    </xf>
    <xf numFmtId="0" fontId="0" fillId="0" borderId="0" xfId="0" applyFont="1" applyFill="1" applyAlignment="1">
      <alignment/>
    </xf>
    <xf numFmtId="2" fontId="13" fillId="0" borderId="10"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left" wrapText="1"/>
    </xf>
    <xf numFmtId="0" fontId="2" fillId="0" borderId="0" xfId="0" applyFont="1" applyAlignment="1">
      <alignment horizontal="left" vertical="top" wrapText="1"/>
    </xf>
    <xf numFmtId="0" fontId="4" fillId="0" borderId="0" xfId="0" applyFont="1" applyAlignment="1">
      <alignment wrapText="1"/>
    </xf>
    <xf numFmtId="0" fontId="2" fillId="0" borderId="0" xfId="0" applyFont="1" applyAlignment="1">
      <alignment horizontal="left" wrapText="1"/>
    </xf>
    <xf numFmtId="2" fontId="13" fillId="0" borderId="10" xfId="0" applyNumberFormat="1" applyFont="1" applyBorder="1" applyAlignment="1">
      <alignment horizontal="center" wrapText="1"/>
    </xf>
    <xf numFmtId="4" fontId="11" fillId="0" borderId="10" xfId="0" applyNumberFormat="1" applyFont="1" applyFill="1" applyBorder="1" applyAlignment="1">
      <alignment vertical="center" wrapText="1"/>
    </xf>
    <xf numFmtId="187" fontId="2" fillId="0" borderId="10"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15" fillId="0" borderId="10" xfId="0" applyFont="1" applyBorder="1" applyAlignment="1">
      <alignment horizontal="center" vertical="center" wrapText="1"/>
    </xf>
    <xf numFmtId="9" fontId="15" fillId="0" borderId="10" xfId="0" applyNumberFormat="1" applyFont="1" applyBorder="1" applyAlignment="1">
      <alignment horizontal="center" vertical="center"/>
    </xf>
    <xf numFmtId="10" fontId="15" fillId="0" borderId="10" xfId="0" applyNumberFormat="1" applyFont="1" applyBorder="1" applyAlignment="1">
      <alignment horizontal="center" vertical="center" wrapText="1"/>
    </xf>
    <xf numFmtId="16" fontId="2" fillId="0" borderId="10" xfId="0" applyNumberFormat="1" applyFont="1" applyBorder="1" applyAlignment="1">
      <alignment horizontal="center" vertical="center" wrapText="1"/>
    </xf>
    <xf numFmtId="49" fontId="11" fillId="0" borderId="10" xfId="0" applyNumberFormat="1" applyFont="1" applyBorder="1" applyAlignment="1">
      <alignment vertical="center" wrapText="1"/>
    </xf>
    <xf numFmtId="0" fontId="7" fillId="32" borderId="10" xfId="0" applyNumberFormat="1" applyFont="1" applyFill="1" applyBorder="1" applyAlignment="1">
      <alignment horizontal="center" vertical="center" wrapText="1"/>
    </xf>
    <xf numFmtId="10" fontId="2" fillId="0" borderId="10" xfId="0" applyNumberFormat="1" applyFont="1" applyBorder="1" applyAlignment="1">
      <alignment horizontal="center" vertical="center" wrapText="1"/>
    </xf>
    <xf numFmtId="0" fontId="0" fillId="33" borderId="0" xfId="0" applyFill="1" applyBorder="1" applyAlignment="1">
      <alignment/>
    </xf>
    <xf numFmtId="0" fontId="0" fillId="33" borderId="0" xfId="0" applyFill="1" applyAlignment="1">
      <alignment/>
    </xf>
    <xf numFmtId="49" fontId="15" fillId="33" borderId="10" xfId="0" applyNumberFormat="1" applyFont="1" applyFill="1" applyBorder="1" applyAlignment="1">
      <alignment horizontal="center" vertical="center" wrapText="1"/>
    </xf>
    <xf numFmtId="0" fontId="2" fillId="0" borderId="10" xfId="0" applyFont="1" applyBorder="1" applyAlignment="1">
      <alignment vertical="center" wrapText="1"/>
    </xf>
    <xf numFmtId="0" fontId="15" fillId="0" borderId="10" xfId="0" applyFont="1" applyFill="1" applyBorder="1" applyAlignment="1">
      <alignment horizontal="center" vertical="center" wrapText="1"/>
    </xf>
    <xf numFmtId="4" fontId="7" fillId="0" borderId="10" xfId="0" applyNumberFormat="1" applyFont="1" applyBorder="1" applyAlignment="1">
      <alignment horizontal="center" vertical="center" wrapText="1"/>
    </xf>
    <xf numFmtId="10" fontId="15" fillId="0" borderId="10" xfId="0" applyNumberFormat="1" applyFont="1" applyFill="1" applyBorder="1" applyAlignment="1">
      <alignment horizontal="center" vertical="center" wrapText="1"/>
    </xf>
    <xf numFmtId="49" fontId="15" fillId="0" borderId="10" xfId="0" applyNumberFormat="1" applyFont="1" applyFill="1" applyBorder="1" applyAlignment="1">
      <alignment horizontal="center" vertical="center" wrapText="1"/>
    </xf>
    <xf numFmtId="10" fontId="2" fillId="0" borderId="10" xfId="0" applyNumberFormat="1" applyFont="1" applyFill="1" applyBorder="1" applyAlignment="1">
      <alignment horizontal="center" vertical="center" wrapText="1"/>
    </xf>
    <xf numFmtId="0" fontId="16" fillId="0" borderId="10" xfId="0" applyFont="1" applyFill="1" applyBorder="1" applyAlignment="1">
      <alignment horizontal="center" vertical="center" wrapText="1"/>
    </xf>
    <xf numFmtId="10" fontId="2" fillId="0" borderId="10"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15" fillId="0" borderId="11"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1" xfId="0" applyFont="1" applyBorder="1" applyAlignment="1">
      <alignment horizontal="center" vertical="center" wrapText="1"/>
    </xf>
    <xf numFmtId="0" fontId="15" fillId="0" borderId="12" xfId="0" applyFont="1" applyBorder="1" applyAlignment="1">
      <alignment horizontal="center" vertical="center" wrapText="1"/>
    </xf>
    <xf numFmtId="9" fontId="15" fillId="0" borderId="11" xfId="0" applyNumberFormat="1" applyFont="1" applyBorder="1" applyAlignment="1">
      <alignment horizontal="center" vertical="center"/>
    </xf>
    <xf numFmtId="9" fontId="15" fillId="0" borderId="12" xfId="0" applyNumberFormat="1" applyFont="1" applyBorder="1" applyAlignment="1">
      <alignment horizontal="center" vertical="center"/>
    </xf>
    <xf numFmtId="10" fontId="2" fillId="0" borderId="11" xfId="0" applyNumberFormat="1" applyFont="1" applyBorder="1" applyAlignment="1">
      <alignment horizontal="center" vertical="center" wrapText="1"/>
    </xf>
    <xf numFmtId="10" fontId="2" fillId="0" borderId="12" xfId="0" applyNumberFormat="1" applyFont="1" applyBorder="1" applyAlignment="1">
      <alignment horizontal="center" vertical="center" wrapText="1"/>
    </xf>
    <xf numFmtId="0" fontId="2" fillId="0" borderId="0" xfId="0" applyFont="1" applyAlignment="1">
      <alignment horizontal="left" vertical="top" wrapText="1"/>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10" xfId="0" applyFont="1" applyBorder="1" applyAlignment="1">
      <alignment horizontal="center" vertical="center" wrapText="1"/>
    </xf>
    <xf numFmtId="0" fontId="0" fillId="33" borderId="13" xfId="0" applyFill="1" applyBorder="1" applyAlignment="1">
      <alignment horizontal="center"/>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8" fillId="0" borderId="0" xfId="0" applyFont="1" applyAlignment="1">
      <alignment horizontal="center" vertical="center"/>
    </xf>
    <xf numFmtId="0" fontId="12" fillId="0" borderId="0" xfId="0" applyFont="1" applyBorder="1" applyAlignment="1">
      <alignment horizontal="center" vertical="center"/>
    </xf>
    <xf numFmtId="0" fontId="2" fillId="0" borderId="0" xfId="0" applyFont="1" applyAlignment="1">
      <alignment horizontal="center" vertical="center"/>
    </xf>
    <xf numFmtId="0" fontId="13" fillId="0" borderId="11" xfId="0" applyFont="1" applyFill="1" applyBorder="1" applyAlignment="1">
      <alignment horizontal="center" vertical="center" wrapText="1"/>
    </xf>
    <xf numFmtId="0" fontId="13" fillId="0" borderId="14" xfId="0" applyFont="1" applyFill="1" applyBorder="1" applyAlignment="1">
      <alignment horizontal="center" vertical="center" wrapText="1"/>
    </xf>
    <xf numFmtId="10" fontId="2" fillId="0" borderId="11" xfId="0" applyNumberFormat="1" applyFont="1" applyBorder="1" applyAlignment="1">
      <alignment horizontal="center" vertical="center" wrapText="1"/>
    </xf>
    <xf numFmtId="10" fontId="2" fillId="0" borderId="12" xfId="0" applyNumberFormat="1"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3.wmf" /><Relationship Id="rId3"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088225" y="959167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9</xdr:col>
      <xdr:colOff>200025</xdr:colOff>
      <xdr:row>22</xdr:row>
      <xdr:rowOff>1362075</xdr:rowOff>
    </xdr:from>
    <xdr:to>
      <xdr:col>9</xdr:col>
      <xdr:colOff>1581150</xdr:colOff>
      <xdr:row>23</xdr:row>
      <xdr:rowOff>104775</xdr:rowOff>
    </xdr:to>
    <xdr:pic>
      <xdr:nvPicPr>
        <xdr:cNvPr id="2" name="Рисунок 1"/>
        <xdr:cNvPicPr preferRelativeResize="1">
          <a:picLocks noChangeAspect="1"/>
        </xdr:cNvPicPr>
      </xdr:nvPicPr>
      <xdr:blipFill>
        <a:blip r:embed="rId1"/>
        <a:stretch>
          <a:fillRect/>
        </a:stretch>
      </xdr:blipFill>
      <xdr:spPr>
        <a:xfrm>
          <a:off x="20050125" y="9563100"/>
          <a:ext cx="1381125" cy="200025"/>
        </a:xfrm>
        <a:prstGeom prst="rect">
          <a:avLst/>
        </a:prstGeom>
        <a:noFill/>
        <a:ln w="9525" cmpd="sng">
          <a:noFill/>
        </a:ln>
      </xdr:spPr>
    </xdr:pic>
    <xdr:clientData/>
  </xdr:twoCellAnchor>
  <xdr:twoCellAnchor>
    <xdr:from>
      <xdr:col>3</xdr:col>
      <xdr:colOff>390525</xdr:colOff>
      <xdr:row>43</xdr:row>
      <xdr:rowOff>0</xdr:rowOff>
    </xdr:from>
    <xdr:to>
      <xdr:col>3</xdr:col>
      <xdr:colOff>2105025</xdr:colOff>
      <xdr:row>43</xdr:row>
      <xdr:rowOff>0</xdr:rowOff>
    </xdr:to>
    <xdr:pic>
      <xdr:nvPicPr>
        <xdr:cNvPr id="3" name="Рисунок 9" descr="base_23988_65412_63"/>
        <xdr:cNvPicPr preferRelativeResize="1">
          <a:picLocks noChangeAspect="0"/>
        </xdr:cNvPicPr>
      </xdr:nvPicPr>
      <xdr:blipFill>
        <a:blip r:embed="rId2"/>
        <a:stretch>
          <a:fillRect/>
        </a:stretch>
      </xdr:blipFill>
      <xdr:spPr>
        <a:xfrm>
          <a:off x="5943600" y="27508200"/>
          <a:ext cx="1714500" cy="0"/>
        </a:xfrm>
        <a:prstGeom prst="rect">
          <a:avLst/>
        </a:prstGeom>
        <a:solidFill>
          <a:srgbClr val="F2DCDB"/>
        </a:solidFill>
        <a:ln w="9525" cmpd="sng">
          <a:noFill/>
        </a:ln>
      </xdr:spPr>
    </xdr:pic>
    <xdr:clientData/>
  </xdr:twoCellAnchor>
  <xdr:twoCellAnchor editAs="oneCell">
    <xdr:from>
      <xdr:col>5</xdr:col>
      <xdr:colOff>0</xdr:colOff>
      <xdr:row>0</xdr:row>
      <xdr:rowOff>95250</xdr:rowOff>
    </xdr:from>
    <xdr:to>
      <xdr:col>6</xdr:col>
      <xdr:colOff>581025</xdr:colOff>
      <xdr:row>4</xdr:row>
      <xdr:rowOff>57150</xdr:rowOff>
    </xdr:to>
    <xdr:pic>
      <xdr:nvPicPr>
        <xdr:cNvPr id="4" name="Picture 1412"/>
        <xdr:cNvPicPr preferRelativeResize="1">
          <a:picLocks noChangeAspect="1"/>
        </xdr:cNvPicPr>
      </xdr:nvPicPr>
      <xdr:blipFill>
        <a:blip r:embed="rId3"/>
        <a:stretch>
          <a:fillRect/>
        </a:stretch>
      </xdr:blipFill>
      <xdr:spPr>
        <a:xfrm>
          <a:off x="10858500" y="95250"/>
          <a:ext cx="3095625" cy="1876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20"/>
  <sheetViews>
    <sheetView tabSelected="1" view="pageBreakPreview" zoomScale="60" zoomScaleNormal="60" workbookViewId="0" topLeftCell="A116">
      <selection activeCell="F121" sqref="F121"/>
    </sheetView>
  </sheetViews>
  <sheetFormatPr defaultColWidth="9.140625" defaultRowHeight="15"/>
  <cols>
    <col min="1" max="1" width="7.8515625" style="0" customWidth="1"/>
    <col min="2" max="3" width="37.7109375" style="0" customWidth="1"/>
    <col min="4" max="4" width="41.8515625" style="0" customWidth="1"/>
    <col min="5" max="7" width="37.7109375" style="0" customWidth="1"/>
    <col min="8" max="8" width="26.28125" style="0" customWidth="1"/>
    <col min="9" max="9" width="33.140625" style="0" customWidth="1"/>
    <col min="10" max="10" width="29.421875" style="0" customWidth="1"/>
    <col min="11" max="11" width="31.00390625" style="0" customWidth="1"/>
    <col min="12" max="12" width="26.28125" style="0" customWidth="1"/>
  </cols>
  <sheetData>
    <row r="1" spans="2:7" ht="15.75">
      <c r="B1" s="22" t="s">
        <v>45</v>
      </c>
      <c r="C1" s="19"/>
      <c r="F1" s="22"/>
      <c r="G1" s="3"/>
    </row>
    <row r="2" spans="2:7" ht="30" customHeight="1">
      <c r="B2" s="21" t="s">
        <v>46</v>
      </c>
      <c r="C2" s="20"/>
      <c r="F2" s="58"/>
      <c r="G2" s="3"/>
    </row>
    <row r="3" spans="2:7" ht="45">
      <c r="B3" s="23" t="s">
        <v>109</v>
      </c>
      <c r="C3" s="20"/>
      <c r="F3" s="58"/>
      <c r="G3" s="3"/>
    </row>
    <row r="4" spans="2:7" ht="60">
      <c r="B4" s="23" t="s">
        <v>110</v>
      </c>
      <c r="C4" s="20"/>
      <c r="F4" s="58"/>
      <c r="G4" s="3"/>
    </row>
    <row r="5" spans="1:7" ht="15.75">
      <c r="A5" s="66" t="s">
        <v>6</v>
      </c>
      <c r="B5" s="66"/>
      <c r="C5" s="66"/>
      <c r="D5" s="66"/>
      <c r="E5" s="66"/>
      <c r="F5" s="66"/>
      <c r="G5" s="66"/>
    </row>
    <row r="6" spans="1:7" ht="15">
      <c r="A6" s="59" t="s">
        <v>47</v>
      </c>
      <c r="B6" s="59"/>
      <c r="C6" s="59"/>
      <c r="D6" s="59"/>
      <c r="E6" s="59"/>
      <c r="F6" s="59"/>
      <c r="G6" s="59"/>
    </row>
    <row r="7" spans="1:7" ht="15">
      <c r="A7" s="67" t="str">
        <f>B3</f>
        <v>"Комплексный центр социального обслуживания населения" Жарковского района</v>
      </c>
      <c r="B7" s="67"/>
      <c r="C7" s="67"/>
      <c r="D7" s="67"/>
      <c r="E7" s="67"/>
      <c r="F7" s="67"/>
      <c r="G7" s="67"/>
    </row>
    <row r="8" spans="1:7" ht="15">
      <c r="A8" s="60" t="s">
        <v>4</v>
      </c>
      <c r="B8" s="60"/>
      <c r="C8" s="60"/>
      <c r="D8" s="60"/>
      <c r="E8" s="60"/>
      <c r="F8" s="60"/>
      <c r="G8" s="60"/>
    </row>
    <row r="9" spans="1:7" ht="15">
      <c r="A9" s="60"/>
      <c r="B9" s="60"/>
      <c r="C9" s="60"/>
      <c r="D9" s="60"/>
      <c r="E9" s="60"/>
      <c r="F9" s="60"/>
      <c r="G9" s="60"/>
    </row>
    <row r="10" spans="1:7" ht="20.25">
      <c r="A10" s="68" t="s">
        <v>133</v>
      </c>
      <c r="B10" s="60"/>
      <c r="C10" s="60"/>
      <c r="D10" s="60"/>
      <c r="E10" s="60"/>
      <c r="F10" s="60"/>
      <c r="G10" s="60"/>
    </row>
    <row r="11" spans="1:7" ht="15">
      <c r="A11" s="68" t="s">
        <v>59</v>
      </c>
      <c r="B11" s="60"/>
      <c r="C11" s="60"/>
      <c r="D11" s="60"/>
      <c r="E11" s="60"/>
      <c r="F11" s="60"/>
      <c r="G11" s="60"/>
    </row>
    <row r="12" spans="1:7" ht="11.25" customHeight="1">
      <c r="A12" s="60"/>
      <c r="B12" s="60"/>
      <c r="C12" s="60"/>
      <c r="D12" s="60"/>
      <c r="E12" s="60"/>
      <c r="F12" s="60"/>
      <c r="G12" s="60"/>
    </row>
    <row r="13" spans="1:7" ht="15">
      <c r="A13" s="60" t="s">
        <v>7</v>
      </c>
      <c r="B13" s="60"/>
      <c r="C13" s="60"/>
      <c r="D13" s="60"/>
      <c r="E13" s="60"/>
      <c r="F13" s="60"/>
      <c r="G13" s="60"/>
    </row>
    <row r="14" spans="1:7" ht="15">
      <c r="A14" s="60" t="s">
        <v>3</v>
      </c>
      <c r="B14" s="60"/>
      <c r="C14" s="60"/>
      <c r="D14" s="60"/>
      <c r="E14" s="60"/>
      <c r="F14" s="60"/>
      <c r="G14" s="60"/>
    </row>
    <row r="15" ht="18.75" customHeight="1"/>
    <row r="16" spans="1:7" ht="178.5" customHeight="1">
      <c r="A16" s="1" t="s">
        <v>0</v>
      </c>
      <c r="B16" s="7" t="s">
        <v>39</v>
      </c>
      <c r="C16" s="7" t="s">
        <v>40</v>
      </c>
      <c r="D16" s="7" t="s">
        <v>41</v>
      </c>
      <c r="E16" s="7" t="s">
        <v>42</v>
      </c>
      <c r="F16" s="1" t="s">
        <v>29</v>
      </c>
      <c r="G16" s="6" t="s">
        <v>5</v>
      </c>
    </row>
    <row r="17" spans="1:7" ht="15">
      <c r="A17" s="1">
        <v>1</v>
      </c>
      <c r="B17" s="1">
        <v>2</v>
      </c>
      <c r="C17" s="1">
        <v>3</v>
      </c>
      <c r="D17" s="1">
        <v>4</v>
      </c>
      <c r="E17" s="1">
        <v>5</v>
      </c>
      <c r="F17" s="1" t="s">
        <v>38</v>
      </c>
      <c r="G17" s="1">
        <v>7</v>
      </c>
    </row>
    <row r="18" spans="1:8" ht="62.25" customHeight="1">
      <c r="A18" s="8"/>
      <c r="B18" s="27">
        <v>7543015</v>
      </c>
      <c r="C18" s="27">
        <v>248503.45</v>
      </c>
      <c r="D18" s="27">
        <v>9435.53</v>
      </c>
      <c r="E18" s="27">
        <v>6524354.05</v>
      </c>
      <c r="F18" s="8">
        <f>E18/(B18+C18+D18)</f>
        <v>0.8363533571313286</v>
      </c>
      <c r="G18" s="8" t="str">
        <f>IF(F18&lt;0.75,"!!!!!!!!!!!","-")</f>
        <v>-</v>
      </c>
      <c r="H18" s="9"/>
    </row>
    <row r="19" spans="1:7" s="38" customFormat="1" ht="23.25" customHeight="1">
      <c r="A19" s="37"/>
      <c r="B19" s="62"/>
      <c r="C19" s="62"/>
      <c r="D19" s="62"/>
      <c r="E19" s="62"/>
      <c r="F19" s="62"/>
      <c r="G19" s="62"/>
    </row>
    <row r="20" spans="1:7" ht="15">
      <c r="A20" s="60" t="s">
        <v>8</v>
      </c>
      <c r="B20" s="60"/>
      <c r="C20" s="60"/>
      <c r="D20" s="60"/>
      <c r="E20" s="60"/>
      <c r="F20" s="60"/>
      <c r="G20" s="60"/>
    </row>
    <row r="21" spans="1:7" ht="15">
      <c r="A21" s="60" t="s">
        <v>9</v>
      </c>
      <c r="B21" s="60"/>
      <c r="C21" s="60"/>
      <c r="D21" s="60"/>
      <c r="E21" s="60"/>
      <c r="F21" s="60"/>
      <c r="G21" s="60"/>
    </row>
    <row r="23" spans="1:12" ht="114.75" customHeight="1">
      <c r="A23" s="61" t="s">
        <v>0</v>
      </c>
      <c r="B23" s="61" t="s">
        <v>1</v>
      </c>
      <c r="C23" s="61" t="s">
        <v>2</v>
      </c>
      <c r="D23" s="61" t="s">
        <v>10</v>
      </c>
      <c r="E23" s="61" t="s">
        <v>11</v>
      </c>
      <c r="F23" s="63" t="s">
        <v>12</v>
      </c>
      <c r="G23" s="63" t="s">
        <v>13</v>
      </c>
      <c r="H23" s="64" t="s">
        <v>49</v>
      </c>
      <c r="I23" s="63" t="s">
        <v>14</v>
      </c>
      <c r="J23" s="61" t="s">
        <v>48</v>
      </c>
      <c r="K23" s="63" t="s">
        <v>31</v>
      </c>
      <c r="L23" s="61" t="s">
        <v>15</v>
      </c>
    </row>
    <row r="24" spans="1:12" ht="15">
      <c r="A24" s="61"/>
      <c r="B24" s="61"/>
      <c r="C24" s="61"/>
      <c r="D24" s="61"/>
      <c r="E24" s="61"/>
      <c r="F24" s="63"/>
      <c r="G24" s="63"/>
      <c r="H24" s="65"/>
      <c r="I24" s="63"/>
      <c r="J24" s="61"/>
      <c r="K24" s="63"/>
      <c r="L24" s="61"/>
    </row>
    <row r="25" spans="1:12" ht="15">
      <c r="A25" s="1">
        <v>1</v>
      </c>
      <c r="B25" s="1">
        <v>2</v>
      </c>
      <c r="C25" s="1">
        <v>3</v>
      </c>
      <c r="D25" s="1">
        <v>4</v>
      </c>
      <c r="E25" s="1">
        <v>5</v>
      </c>
      <c r="F25" s="1">
        <v>6</v>
      </c>
      <c r="G25" s="1">
        <v>7</v>
      </c>
      <c r="H25" s="1">
        <v>8</v>
      </c>
      <c r="I25" s="1">
        <v>9</v>
      </c>
      <c r="J25" s="1">
        <v>10</v>
      </c>
      <c r="K25" s="1">
        <v>11</v>
      </c>
      <c r="L25" s="1">
        <v>12</v>
      </c>
    </row>
    <row r="26" spans="1:12" s="4" customFormat="1" ht="125.25" customHeight="1">
      <c r="A26" s="1">
        <v>1</v>
      </c>
      <c r="B26" s="34" t="s">
        <v>63</v>
      </c>
      <c r="C26" s="11" t="s">
        <v>111</v>
      </c>
      <c r="D26" s="35" t="s">
        <v>62</v>
      </c>
      <c r="E26" s="27" t="s">
        <v>61</v>
      </c>
      <c r="F26" s="11">
        <v>77</v>
      </c>
      <c r="G26" s="10">
        <v>79</v>
      </c>
      <c r="H26" s="11">
        <f aca="true" t="shared" si="0" ref="H26:H34">ROUND(G26/F26,2)</f>
        <v>1.03</v>
      </c>
      <c r="I26" s="42">
        <v>4135732.96</v>
      </c>
      <c r="J26" s="26">
        <f>I26/SUM($I$26:$I$35)</f>
        <v>0.4554054267438689</v>
      </c>
      <c r="K26" s="69">
        <f>SUM(H26*J26,H27*J27,H28*J28,H29*J29,H30*J30,H31*J31,H32*J32,H33*J33,H34*J34,H35*J35)</f>
        <v>1.009836952238034</v>
      </c>
      <c r="L26" s="12"/>
    </row>
    <row r="27" spans="1:12" s="4" customFormat="1" ht="125.25" customHeight="1">
      <c r="A27" s="1">
        <v>2</v>
      </c>
      <c r="B27" s="34" t="s">
        <v>64</v>
      </c>
      <c r="C27" s="11" t="s">
        <v>112</v>
      </c>
      <c r="D27" s="35" t="s">
        <v>65</v>
      </c>
      <c r="E27" s="27" t="s">
        <v>61</v>
      </c>
      <c r="F27" s="11">
        <v>10</v>
      </c>
      <c r="G27" s="10">
        <v>2</v>
      </c>
      <c r="H27" s="11">
        <f t="shared" si="0"/>
        <v>0.2</v>
      </c>
      <c r="I27" s="42">
        <v>6025.48</v>
      </c>
      <c r="J27" s="26">
        <f aca="true" t="shared" si="1" ref="J27:J35">I27/SUM($I$26:$I$35)</f>
        <v>0.0006634945527857889</v>
      </c>
      <c r="K27" s="70"/>
      <c r="L27" s="12"/>
    </row>
    <row r="28" spans="1:12" s="4" customFormat="1" ht="173.25" customHeight="1">
      <c r="A28" s="1">
        <v>3</v>
      </c>
      <c r="B28" s="34" t="s">
        <v>68</v>
      </c>
      <c r="C28" s="11" t="s">
        <v>113</v>
      </c>
      <c r="D28" s="35" t="s">
        <v>116</v>
      </c>
      <c r="E28" s="27" t="s">
        <v>61</v>
      </c>
      <c r="F28" s="11">
        <v>1807</v>
      </c>
      <c r="G28" s="10">
        <v>1482</v>
      </c>
      <c r="H28" s="11">
        <f t="shared" si="0"/>
        <v>0.82</v>
      </c>
      <c r="I28" s="42">
        <v>1088803.5</v>
      </c>
      <c r="J28" s="26">
        <f t="shared" si="1"/>
        <v>0.11989338464389587</v>
      </c>
      <c r="K28" s="70"/>
      <c r="L28" s="12"/>
    </row>
    <row r="29" spans="1:12" s="4" customFormat="1" ht="90">
      <c r="A29" s="1">
        <v>4</v>
      </c>
      <c r="B29" s="34" t="s">
        <v>70</v>
      </c>
      <c r="C29" s="11" t="s">
        <v>114</v>
      </c>
      <c r="D29" s="35" t="s">
        <v>71</v>
      </c>
      <c r="E29" s="27" t="s">
        <v>61</v>
      </c>
      <c r="F29" s="11">
        <v>9</v>
      </c>
      <c r="G29" s="10">
        <v>8</v>
      </c>
      <c r="H29" s="11">
        <f t="shared" si="0"/>
        <v>0.89</v>
      </c>
      <c r="I29" s="42">
        <v>5422.93</v>
      </c>
      <c r="J29" s="26">
        <f t="shared" si="1"/>
        <v>0.0005971448772776009</v>
      </c>
      <c r="K29" s="70"/>
      <c r="L29" s="12"/>
    </row>
    <row r="30" spans="1:12" s="4" customFormat="1" ht="90">
      <c r="A30" s="1">
        <v>5</v>
      </c>
      <c r="B30" s="34" t="s">
        <v>72</v>
      </c>
      <c r="C30" s="11" t="s">
        <v>66</v>
      </c>
      <c r="D30" s="35" t="s">
        <v>73</v>
      </c>
      <c r="E30" s="27" t="s">
        <v>61</v>
      </c>
      <c r="F30" s="11">
        <v>1723</v>
      </c>
      <c r="G30" s="10">
        <v>1455</v>
      </c>
      <c r="H30" s="11">
        <f t="shared" si="0"/>
        <v>0.84</v>
      </c>
      <c r="I30" s="42">
        <v>1038189.5</v>
      </c>
      <c r="J30" s="26">
        <f t="shared" si="1"/>
        <v>0.11432003392416899</v>
      </c>
      <c r="K30" s="70"/>
      <c r="L30" s="12"/>
    </row>
    <row r="31" spans="1:12" s="4" customFormat="1" ht="118.5" customHeight="1">
      <c r="A31" s="1">
        <v>6</v>
      </c>
      <c r="B31" s="34" t="s">
        <v>74</v>
      </c>
      <c r="C31" s="11" t="s">
        <v>67</v>
      </c>
      <c r="D31" s="35" t="s">
        <v>75</v>
      </c>
      <c r="E31" s="27" t="s">
        <v>61</v>
      </c>
      <c r="F31" s="11">
        <v>14</v>
      </c>
      <c r="G31" s="10">
        <v>8</v>
      </c>
      <c r="H31" s="11">
        <f t="shared" si="0"/>
        <v>0.57</v>
      </c>
      <c r="I31" s="42">
        <v>8435.67</v>
      </c>
      <c r="J31" s="26">
        <f t="shared" si="1"/>
        <v>0.0009288921536704953</v>
      </c>
      <c r="K31" s="70"/>
      <c r="L31" s="12"/>
    </row>
    <row r="32" spans="1:12" s="4" customFormat="1" ht="90">
      <c r="A32" s="1">
        <v>7</v>
      </c>
      <c r="B32" s="34" t="s">
        <v>76</v>
      </c>
      <c r="C32" s="11" t="s">
        <v>69</v>
      </c>
      <c r="D32" s="35" t="s">
        <v>77</v>
      </c>
      <c r="E32" s="27" t="s">
        <v>61</v>
      </c>
      <c r="F32" s="11">
        <v>9</v>
      </c>
      <c r="G32" s="10">
        <v>11</v>
      </c>
      <c r="H32" s="11">
        <f t="shared" si="0"/>
        <v>1.22</v>
      </c>
      <c r="I32" s="42">
        <v>5422.93</v>
      </c>
      <c r="J32" s="26">
        <f t="shared" si="1"/>
        <v>0.0005971448772776009</v>
      </c>
      <c r="K32" s="70"/>
      <c r="L32" s="12"/>
    </row>
    <row r="33" spans="1:12" s="4" customFormat="1" ht="125.25" customHeight="1">
      <c r="A33" s="1">
        <v>8</v>
      </c>
      <c r="B33" s="34" t="s">
        <v>78</v>
      </c>
      <c r="C33" s="11" t="s">
        <v>115</v>
      </c>
      <c r="D33" s="35" t="s">
        <v>62</v>
      </c>
      <c r="E33" s="27" t="s">
        <v>61</v>
      </c>
      <c r="F33" s="11">
        <v>35</v>
      </c>
      <c r="G33" s="10">
        <v>42</v>
      </c>
      <c r="H33" s="11">
        <f t="shared" si="0"/>
        <v>1.2</v>
      </c>
      <c r="I33" s="42">
        <v>1676038.82</v>
      </c>
      <c r="J33" s="26">
        <f t="shared" si="1"/>
        <v>0.18455668715646245</v>
      </c>
      <c r="K33" s="70"/>
      <c r="L33" s="12"/>
    </row>
    <row r="34" spans="1:12" s="4" customFormat="1" ht="125.25" customHeight="1">
      <c r="A34" s="29">
        <v>9</v>
      </c>
      <c r="B34" s="34" t="s">
        <v>117</v>
      </c>
      <c r="C34" s="11" t="s">
        <v>118</v>
      </c>
      <c r="D34" s="35" t="s">
        <v>62</v>
      </c>
      <c r="E34" s="27" t="s">
        <v>61</v>
      </c>
      <c r="F34" s="10">
        <v>15</v>
      </c>
      <c r="G34" s="10">
        <v>15</v>
      </c>
      <c r="H34" s="10">
        <f t="shared" si="0"/>
        <v>1</v>
      </c>
      <c r="I34" s="27">
        <v>838019.41</v>
      </c>
      <c r="J34" s="26">
        <f t="shared" si="1"/>
        <v>0.09227834357823123</v>
      </c>
      <c r="K34" s="70"/>
      <c r="L34" s="12"/>
    </row>
    <row r="35" spans="1:12" s="4" customFormat="1" ht="125.25" customHeight="1">
      <c r="A35" s="29">
        <v>10</v>
      </c>
      <c r="B35" s="34" t="s">
        <v>119</v>
      </c>
      <c r="C35" s="11" t="s">
        <v>120</v>
      </c>
      <c r="D35" s="35" t="s">
        <v>62</v>
      </c>
      <c r="E35" s="27" t="s">
        <v>61</v>
      </c>
      <c r="F35" s="10">
        <v>5</v>
      </c>
      <c r="G35" s="10">
        <v>5</v>
      </c>
      <c r="H35" s="10">
        <f>ROUND(G35/F35,2)</f>
        <v>1</v>
      </c>
      <c r="I35" s="27">
        <v>279339.8</v>
      </c>
      <c r="J35" s="26">
        <f t="shared" si="1"/>
        <v>0.03075944749236106</v>
      </c>
      <c r="K35" s="70"/>
      <c r="L35" s="12"/>
    </row>
    <row r="36" spans="1:12" s="17" customFormat="1" ht="18.75">
      <c r="A36" s="7"/>
      <c r="B36" s="13"/>
      <c r="C36" s="13"/>
      <c r="D36" s="28"/>
      <c r="E36" s="14"/>
      <c r="F36" s="15">
        <f>SUM(F26:F35)</f>
        <v>3704</v>
      </c>
      <c r="G36" s="15"/>
      <c r="H36" s="15"/>
      <c r="I36" s="15"/>
      <c r="J36" s="25">
        <f>SUM(J26:J35)</f>
        <v>0.9999999999999999</v>
      </c>
      <c r="K36" s="70"/>
      <c r="L36" s="16"/>
    </row>
    <row r="37" ht="15" customHeight="1">
      <c r="K37" s="70"/>
    </row>
    <row r="38" spans="1:7" ht="15">
      <c r="A38" s="60" t="s">
        <v>16</v>
      </c>
      <c r="B38" s="60"/>
      <c r="C38" s="60"/>
      <c r="D38" s="60"/>
      <c r="E38" s="60"/>
      <c r="F38" s="60"/>
      <c r="G38" s="60"/>
    </row>
    <row r="39" spans="1:7" ht="15">
      <c r="A39" s="60" t="s">
        <v>17</v>
      </c>
      <c r="B39" s="60"/>
      <c r="C39" s="60"/>
      <c r="D39" s="60"/>
      <c r="E39" s="60"/>
      <c r="F39" s="60"/>
      <c r="G39" s="60"/>
    </row>
    <row r="41" spans="2:4" ht="75">
      <c r="B41" s="1" t="s">
        <v>30</v>
      </c>
      <c r="C41" s="1" t="s">
        <v>18</v>
      </c>
      <c r="D41" s="1" t="s">
        <v>43</v>
      </c>
    </row>
    <row r="42" spans="2:4" ht="15">
      <c r="B42" s="1">
        <v>1</v>
      </c>
      <c r="C42" s="1">
        <v>2</v>
      </c>
      <c r="D42" s="1">
        <v>3</v>
      </c>
    </row>
    <row r="43" spans="2:4" ht="18.75">
      <c r="B43" s="18">
        <f>K26</f>
        <v>1.009836952238034</v>
      </c>
      <c r="C43" s="18">
        <f>F18</f>
        <v>0.8363533571313286</v>
      </c>
      <c r="D43" s="24">
        <f>ROUND(B43/C43,1)</f>
        <v>1.2</v>
      </c>
    </row>
    <row r="45" spans="1:7" ht="15">
      <c r="A45" s="60" t="s">
        <v>19</v>
      </c>
      <c r="B45" s="60"/>
      <c r="C45" s="60"/>
      <c r="D45" s="60"/>
      <c r="E45" s="60"/>
      <c r="F45" s="60"/>
      <c r="G45" s="60"/>
    </row>
    <row r="46" spans="1:7" ht="15">
      <c r="A46" s="60" t="s">
        <v>20</v>
      </c>
      <c r="B46" s="60"/>
      <c r="C46" s="60"/>
      <c r="D46" s="60"/>
      <c r="E46" s="60"/>
      <c r="F46" s="60"/>
      <c r="G46" s="60"/>
    </row>
    <row r="48" spans="1:9" ht="90">
      <c r="A48" s="61" t="s">
        <v>0</v>
      </c>
      <c r="B48" s="61" t="s">
        <v>21</v>
      </c>
      <c r="C48" s="61" t="s">
        <v>2</v>
      </c>
      <c r="D48" s="61" t="s">
        <v>22</v>
      </c>
      <c r="E48" s="61" t="s">
        <v>23</v>
      </c>
      <c r="F48" s="61" t="s">
        <v>24</v>
      </c>
      <c r="G48" s="61" t="s">
        <v>25</v>
      </c>
      <c r="H48" s="1" t="s">
        <v>26</v>
      </c>
      <c r="I48" s="61" t="s">
        <v>28</v>
      </c>
    </row>
    <row r="49" spans="1:9" ht="26.25" customHeight="1">
      <c r="A49" s="61"/>
      <c r="B49" s="61"/>
      <c r="C49" s="61"/>
      <c r="D49" s="61"/>
      <c r="E49" s="61"/>
      <c r="F49" s="61"/>
      <c r="G49" s="61"/>
      <c r="H49" s="1" t="s">
        <v>27</v>
      </c>
      <c r="I49" s="61"/>
    </row>
    <row r="50" spans="1:9" ht="15">
      <c r="A50" s="1">
        <v>1</v>
      </c>
      <c r="B50" s="1">
        <v>2</v>
      </c>
      <c r="C50" s="1">
        <v>3</v>
      </c>
      <c r="D50" s="1">
        <v>4</v>
      </c>
      <c r="E50" s="1">
        <v>5</v>
      </c>
      <c r="F50" s="1">
        <v>6</v>
      </c>
      <c r="G50" s="1">
        <v>7</v>
      </c>
      <c r="H50" s="1">
        <v>8</v>
      </c>
      <c r="I50" s="1">
        <v>9</v>
      </c>
    </row>
    <row r="51" spans="1:9" ht="75">
      <c r="A51" s="1">
        <v>1</v>
      </c>
      <c r="B51" s="5"/>
      <c r="C51" s="11" t="s">
        <v>111</v>
      </c>
      <c r="D51" s="2"/>
      <c r="E51" s="2"/>
      <c r="F51" s="2"/>
      <c r="G51" s="40"/>
      <c r="H51" s="2"/>
      <c r="I51" s="2"/>
    </row>
    <row r="52" spans="1:9" ht="81.75" customHeight="1">
      <c r="A52" s="33" t="s">
        <v>33</v>
      </c>
      <c r="B52" s="41" t="s">
        <v>58</v>
      </c>
      <c r="C52" s="30"/>
      <c r="D52" s="30" t="s">
        <v>44</v>
      </c>
      <c r="E52" s="31">
        <v>1</v>
      </c>
      <c r="F52" s="32">
        <v>1.03</v>
      </c>
      <c r="G52" s="39" t="s">
        <v>60</v>
      </c>
      <c r="H52" s="36">
        <f>F52/E52</f>
        <v>1.03</v>
      </c>
      <c r="I52" s="2"/>
    </row>
    <row r="53" spans="1:9" ht="38.25">
      <c r="A53" s="29" t="s">
        <v>32</v>
      </c>
      <c r="B53" s="41" t="s">
        <v>80</v>
      </c>
      <c r="C53" s="30"/>
      <c r="D53" s="30" t="s">
        <v>44</v>
      </c>
      <c r="E53" s="31">
        <v>1</v>
      </c>
      <c r="F53" s="32">
        <v>1</v>
      </c>
      <c r="G53" s="39" t="s">
        <v>60</v>
      </c>
      <c r="H53" s="36">
        <f>F53/E53</f>
        <v>1</v>
      </c>
      <c r="I53" s="2"/>
    </row>
    <row r="54" spans="1:9" ht="38.25">
      <c r="A54" s="29" t="s">
        <v>50</v>
      </c>
      <c r="B54" s="41" t="s">
        <v>81</v>
      </c>
      <c r="C54" s="30"/>
      <c r="D54" s="30" t="s">
        <v>44</v>
      </c>
      <c r="E54" s="31">
        <v>1</v>
      </c>
      <c r="F54" s="32">
        <v>1</v>
      </c>
      <c r="G54" s="39" t="s">
        <v>60</v>
      </c>
      <c r="H54" s="36">
        <f>F54/E54</f>
        <v>1</v>
      </c>
      <c r="I54" s="2"/>
    </row>
    <row r="55" spans="1:9" ht="114.75">
      <c r="A55" s="29" t="s">
        <v>53</v>
      </c>
      <c r="B55" s="41" t="s">
        <v>82</v>
      </c>
      <c r="C55" s="30"/>
      <c r="D55" s="30" t="s">
        <v>44</v>
      </c>
      <c r="E55" s="31">
        <v>1</v>
      </c>
      <c r="F55" s="32">
        <v>1</v>
      </c>
      <c r="G55" s="39" t="s">
        <v>60</v>
      </c>
      <c r="H55" s="36">
        <f>F55/E55</f>
        <v>1</v>
      </c>
      <c r="I55" s="2"/>
    </row>
    <row r="56" spans="1:9" ht="146.25" customHeight="1">
      <c r="A56" s="48" t="s">
        <v>79</v>
      </c>
      <c r="B56" s="50" t="s">
        <v>83</v>
      </c>
      <c r="C56" s="30"/>
      <c r="D56" s="52" t="s">
        <v>44</v>
      </c>
      <c r="E56" s="54">
        <v>1</v>
      </c>
      <c r="F56" s="32"/>
      <c r="G56" s="39" t="s">
        <v>60</v>
      </c>
      <c r="H56" s="56">
        <f>F56/E56</f>
        <v>0</v>
      </c>
      <c r="I56" s="2"/>
    </row>
    <row r="57" spans="1:9" ht="254.25" customHeight="1">
      <c r="A57" s="49"/>
      <c r="B57" s="51"/>
      <c r="C57" s="30"/>
      <c r="D57" s="53"/>
      <c r="E57" s="55"/>
      <c r="F57" s="32"/>
      <c r="G57" s="40"/>
      <c r="H57" s="57"/>
      <c r="I57" s="2"/>
    </row>
    <row r="58" spans="1:9" ht="90">
      <c r="A58" s="1">
        <v>2</v>
      </c>
      <c r="B58" s="5"/>
      <c r="C58" s="11" t="s">
        <v>112</v>
      </c>
      <c r="D58" s="2"/>
      <c r="E58" s="2"/>
      <c r="F58" s="2"/>
      <c r="G58" s="40"/>
      <c r="H58" s="2"/>
      <c r="I58" s="2"/>
    </row>
    <row r="59" spans="1:9" ht="81.75" customHeight="1">
      <c r="A59" s="33" t="s">
        <v>34</v>
      </c>
      <c r="B59" s="41" t="s">
        <v>58</v>
      </c>
      <c r="C59" s="30"/>
      <c r="D59" s="30" t="s">
        <v>44</v>
      </c>
      <c r="E59" s="31">
        <v>1</v>
      </c>
      <c r="F59" s="32">
        <v>0.2</v>
      </c>
      <c r="G59" s="39" t="s">
        <v>60</v>
      </c>
      <c r="H59" s="36">
        <f>F59/E59</f>
        <v>0.2</v>
      </c>
      <c r="I59" s="2"/>
    </row>
    <row r="60" spans="1:9" ht="38.25">
      <c r="A60" s="29" t="s">
        <v>35</v>
      </c>
      <c r="B60" s="41" t="s">
        <v>80</v>
      </c>
      <c r="C60" s="30"/>
      <c r="D60" s="30" t="s">
        <v>44</v>
      </c>
      <c r="E60" s="31">
        <v>1</v>
      </c>
      <c r="F60" s="32">
        <v>1</v>
      </c>
      <c r="G60" s="39" t="s">
        <v>60</v>
      </c>
      <c r="H60" s="36">
        <f>F60/E60</f>
        <v>1</v>
      </c>
      <c r="I60" s="2"/>
    </row>
    <row r="61" spans="1:9" ht="38.25">
      <c r="A61" s="29" t="s">
        <v>51</v>
      </c>
      <c r="B61" s="41" t="s">
        <v>81</v>
      </c>
      <c r="C61" s="30"/>
      <c r="D61" s="30" t="s">
        <v>44</v>
      </c>
      <c r="E61" s="31">
        <v>1</v>
      </c>
      <c r="F61" s="32">
        <v>0.9</v>
      </c>
      <c r="G61" s="39" t="s">
        <v>60</v>
      </c>
      <c r="H61" s="36">
        <f>F61/E61</f>
        <v>0.9</v>
      </c>
      <c r="I61" s="2"/>
    </row>
    <row r="62" spans="1:9" ht="114.75">
      <c r="A62" s="29" t="s">
        <v>54</v>
      </c>
      <c r="B62" s="41" t="s">
        <v>82</v>
      </c>
      <c r="C62" s="30"/>
      <c r="D62" s="30" t="s">
        <v>44</v>
      </c>
      <c r="E62" s="31">
        <v>1</v>
      </c>
      <c r="F62" s="32">
        <v>1</v>
      </c>
      <c r="G62" s="39" t="s">
        <v>60</v>
      </c>
      <c r="H62" s="36">
        <f>F62/E62</f>
        <v>1</v>
      </c>
      <c r="I62" s="2"/>
    </row>
    <row r="63" spans="1:9" ht="146.25" customHeight="1">
      <c r="A63" s="48" t="s">
        <v>55</v>
      </c>
      <c r="B63" s="50" t="s">
        <v>83</v>
      </c>
      <c r="C63" s="30"/>
      <c r="D63" s="52" t="s">
        <v>44</v>
      </c>
      <c r="E63" s="54">
        <v>1</v>
      </c>
      <c r="F63" s="32"/>
      <c r="G63" s="39" t="s">
        <v>60</v>
      </c>
      <c r="H63" s="56">
        <f>F63/E63</f>
        <v>0</v>
      </c>
      <c r="I63" s="2"/>
    </row>
    <row r="64" spans="1:9" ht="254.25" customHeight="1">
      <c r="A64" s="49"/>
      <c r="B64" s="51"/>
      <c r="C64" s="30"/>
      <c r="D64" s="53"/>
      <c r="E64" s="55"/>
      <c r="F64" s="32"/>
      <c r="G64" s="40"/>
      <c r="H64" s="57"/>
      <c r="I64" s="2"/>
    </row>
    <row r="65" spans="1:9" ht="90">
      <c r="A65" s="1">
        <v>3</v>
      </c>
      <c r="B65" s="5"/>
      <c r="C65" s="11" t="s">
        <v>113</v>
      </c>
      <c r="D65" s="2"/>
      <c r="E65" s="2"/>
      <c r="F65" s="2"/>
      <c r="G65" s="40"/>
      <c r="H65" s="2"/>
      <c r="I65" s="2"/>
    </row>
    <row r="66" spans="1:9" ht="63.75">
      <c r="A66" s="33" t="s">
        <v>36</v>
      </c>
      <c r="B66" s="41" t="s">
        <v>58</v>
      </c>
      <c r="C66" s="30"/>
      <c r="D66" s="30" t="s">
        <v>44</v>
      </c>
      <c r="E66" s="31">
        <v>1</v>
      </c>
      <c r="F66" s="32">
        <v>0.82</v>
      </c>
      <c r="G66" s="39" t="s">
        <v>60</v>
      </c>
      <c r="H66" s="36">
        <f>F66/E66</f>
        <v>0.82</v>
      </c>
      <c r="I66" s="2"/>
    </row>
    <row r="67" spans="1:9" ht="38.25">
      <c r="A67" s="29" t="s">
        <v>37</v>
      </c>
      <c r="B67" s="41" t="s">
        <v>80</v>
      </c>
      <c r="C67" s="30"/>
      <c r="D67" s="30" t="s">
        <v>44</v>
      </c>
      <c r="E67" s="31">
        <v>1</v>
      </c>
      <c r="F67" s="32">
        <v>0.96</v>
      </c>
      <c r="G67" s="39" t="s">
        <v>60</v>
      </c>
      <c r="H67" s="36">
        <f>F67/E67</f>
        <v>0.96</v>
      </c>
      <c r="I67" s="2"/>
    </row>
    <row r="68" spans="1:9" ht="38.25">
      <c r="A68" s="29" t="s">
        <v>52</v>
      </c>
      <c r="B68" s="41" t="s">
        <v>81</v>
      </c>
      <c r="C68" s="30"/>
      <c r="D68" s="30" t="s">
        <v>44</v>
      </c>
      <c r="E68" s="31">
        <v>1</v>
      </c>
      <c r="F68" s="32">
        <v>0.9</v>
      </c>
      <c r="G68" s="39" t="s">
        <v>60</v>
      </c>
      <c r="H68" s="36">
        <f>F68/E68</f>
        <v>0.9</v>
      </c>
      <c r="I68" s="2"/>
    </row>
    <row r="69" spans="1:9" ht="121.5" customHeight="1">
      <c r="A69" s="29" t="s">
        <v>56</v>
      </c>
      <c r="B69" s="41" t="s">
        <v>82</v>
      </c>
      <c r="C69" s="30"/>
      <c r="D69" s="30" t="s">
        <v>44</v>
      </c>
      <c r="E69" s="31">
        <v>1</v>
      </c>
      <c r="F69" s="32">
        <v>1</v>
      </c>
      <c r="G69" s="39" t="s">
        <v>60</v>
      </c>
      <c r="H69" s="36">
        <f>F69/E69</f>
        <v>1</v>
      </c>
      <c r="I69" s="2"/>
    </row>
    <row r="70" spans="1:9" ht="125.25" customHeight="1">
      <c r="A70" s="48" t="s">
        <v>57</v>
      </c>
      <c r="B70" s="50" t="s">
        <v>83</v>
      </c>
      <c r="C70" s="30"/>
      <c r="D70" s="52" t="s">
        <v>44</v>
      </c>
      <c r="E70" s="54">
        <v>1</v>
      </c>
      <c r="F70" s="32"/>
      <c r="G70" s="39" t="s">
        <v>60</v>
      </c>
      <c r="H70" s="56">
        <f>F70/E70</f>
        <v>0</v>
      </c>
      <c r="I70" s="2"/>
    </row>
    <row r="71" spans="1:9" ht="274.5" customHeight="1">
      <c r="A71" s="49"/>
      <c r="B71" s="51"/>
      <c r="C71" s="30"/>
      <c r="D71" s="53"/>
      <c r="E71" s="55"/>
      <c r="F71" s="32"/>
      <c r="G71" s="40"/>
      <c r="H71" s="57"/>
      <c r="I71" s="2"/>
    </row>
    <row r="72" spans="1:9" ht="90">
      <c r="A72" s="1">
        <v>4</v>
      </c>
      <c r="B72" s="5"/>
      <c r="C72" s="11" t="s">
        <v>114</v>
      </c>
      <c r="D72" s="2"/>
      <c r="E72" s="2"/>
      <c r="F72" s="2"/>
      <c r="G72" s="40"/>
      <c r="H72" s="2"/>
      <c r="I72" s="2"/>
    </row>
    <row r="73" spans="1:9" ht="63.75">
      <c r="A73" s="33" t="s">
        <v>84</v>
      </c>
      <c r="B73" s="41" t="s">
        <v>58</v>
      </c>
      <c r="C73" s="30"/>
      <c r="D73" s="30" t="s">
        <v>44</v>
      </c>
      <c r="E73" s="31">
        <v>1</v>
      </c>
      <c r="F73" s="32">
        <v>0.89</v>
      </c>
      <c r="G73" s="39" t="s">
        <v>60</v>
      </c>
      <c r="H73" s="36">
        <f>F73/E73</f>
        <v>0.89</v>
      </c>
      <c r="I73" s="2"/>
    </row>
    <row r="74" spans="1:9" ht="38.25">
      <c r="A74" s="29" t="s">
        <v>85</v>
      </c>
      <c r="B74" s="41" t="s">
        <v>80</v>
      </c>
      <c r="C74" s="30"/>
      <c r="D74" s="30" t="s">
        <v>44</v>
      </c>
      <c r="E74" s="31">
        <v>1</v>
      </c>
      <c r="F74" s="32">
        <v>1</v>
      </c>
      <c r="G74" s="39" t="s">
        <v>60</v>
      </c>
      <c r="H74" s="36">
        <f>F74/E74</f>
        <v>1</v>
      </c>
      <c r="I74" s="2"/>
    </row>
    <row r="75" spans="1:9" ht="38.25">
      <c r="A75" s="29" t="s">
        <v>86</v>
      </c>
      <c r="B75" s="41" t="s">
        <v>81</v>
      </c>
      <c r="C75" s="30"/>
      <c r="D75" s="30" t="s">
        <v>44</v>
      </c>
      <c r="E75" s="31">
        <v>1</v>
      </c>
      <c r="F75" s="32">
        <v>0.9</v>
      </c>
      <c r="G75" s="39" t="s">
        <v>60</v>
      </c>
      <c r="H75" s="36">
        <f>F75/E75</f>
        <v>0.9</v>
      </c>
      <c r="I75" s="2"/>
    </row>
    <row r="76" spans="1:9" ht="114.75">
      <c r="A76" s="29" t="s">
        <v>87</v>
      </c>
      <c r="B76" s="41" t="s">
        <v>82</v>
      </c>
      <c r="C76" s="30"/>
      <c r="D76" s="30" t="s">
        <v>44</v>
      </c>
      <c r="E76" s="31">
        <v>1</v>
      </c>
      <c r="F76" s="32">
        <v>1</v>
      </c>
      <c r="G76" s="39" t="s">
        <v>60</v>
      </c>
      <c r="H76" s="36">
        <f>F76/E76</f>
        <v>1</v>
      </c>
      <c r="I76" s="2"/>
    </row>
    <row r="77" spans="1:9" ht="252.75" customHeight="1">
      <c r="A77" s="48" t="s">
        <v>88</v>
      </c>
      <c r="B77" s="50" t="s">
        <v>83</v>
      </c>
      <c r="C77" s="30"/>
      <c r="D77" s="52" t="s">
        <v>44</v>
      </c>
      <c r="E77" s="54">
        <v>1</v>
      </c>
      <c r="F77" s="32"/>
      <c r="G77" s="39" t="s">
        <v>60</v>
      </c>
      <c r="H77" s="56">
        <f>F77/E77</f>
        <v>0</v>
      </c>
      <c r="I77" s="2"/>
    </row>
    <row r="78" spans="1:9" ht="179.25" customHeight="1">
      <c r="A78" s="49"/>
      <c r="B78" s="51"/>
      <c r="C78" s="30"/>
      <c r="D78" s="53"/>
      <c r="E78" s="55"/>
      <c r="F78" s="32"/>
      <c r="G78" s="40"/>
      <c r="H78" s="57"/>
      <c r="I78" s="2"/>
    </row>
    <row r="79" spans="1:9" ht="90">
      <c r="A79" s="1">
        <v>5</v>
      </c>
      <c r="B79" s="5"/>
      <c r="C79" s="11" t="s">
        <v>66</v>
      </c>
      <c r="D79" s="2"/>
      <c r="E79" s="2"/>
      <c r="F79" s="2"/>
      <c r="G79" s="40"/>
      <c r="H79" s="2"/>
      <c r="I79" s="2"/>
    </row>
    <row r="80" spans="1:9" ht="63.75">
      <c r="A80" s="33" t="s">
        <v>89</v>
      </c>
      <c r="B80" s="41" t="s">
        <v>58</v>
      </c>
      <c r="C80" s="30"/>
      <c r="D80" s="30" t="s">
        <v>44</v>
      </c>
      <c r="E80" s="31">
        <v>1</v>
      </c>
      <c r="F80" s="32">
        <v>0.84</v>
      </c>
      <c r="G80" s="39" t="s">
        <v>60</v>
      </c>
      <c r="H80" s="36">
        <f>F80/E80</f>
        <v>0.84</v>
      </c>
      <c r="I80" s="2"/>
    </row>
    <row r="81" spans="1:9" ht="38.25">
      <c r="A81" s="29" t="s">
        <v>90</v>
      </c>
      <c r="B81" s="41" t="s">
        <v>80</v>
      </c>
      <c r="C81" s="30"/>
      <c r="D81" s="30" t="s">
        <v>44</v>
      </c>
      <c r="E81" s="31">
        <v>1</v>
      </c>
      <c r="F81" s="32">
        <v>1</v>
      </c>
      <c r="G81" s="39" t="s">
        <v>60</v>
      </c>
      <c r="H81" s="36">
        <f>F81/E81</f>
        <v>1</v>
      </c>
      <c r="I81" s="2"/>
    </row>
    <row r="82" spans="1:9" ht="38.25">
      <c r="A82" s="29" t="s">
        <v>91</v>
      </c>
      <c r="B82" s="41" t="s">
        <v>81</v>
      </c>
      <c r="C82" s="30"/>
      <c r="D82" s="30" t="s">
        <v>44</v>
      </c>
      <c r="E82" s="31">
        <v>1</v>
      </c>
      <c r="F82" s="32">
        <v>0.9</v>
      </c>
      <c r="G82" s="39" t="s">
        <v>60</v>
      </c>
      <c r="H82" s="36">
        <f>F82/E82</f>
        <v>0.9</v>
      </c>
      <c r="I82" s="2"/>
    </row>
    <row r="83" spans="1:9" ht="114.75">
      <c r="A83" s="29" t="s">
        <v>92</v>
      </c>
      <c r="B83" s="41" t="s">
        <v>82</v>
      </c>
      <c r="C83" s="30"/>
      <c r="D83" s="30" t="s">
        <v>44</v>
      </c>
      <c r="E83" s="31">
        <v>1</v>
      </c>
      <c r="F83" s="32">
        <v>1</v>
      </c>
      <c r="G83" s="39" t="s">
        <v>60</v>
      </c>
      <c r="H83" s="36">
        <f>F83/E83</f>
        <v>1</v>
      </c>
      <c r="I83" s="2"/>
    </row>
    <row r="84" spans="1:9" ht="252.75" customHeight="1">
      <c r="A84" s="48" t="s">
        <v>93</v>
      </c>
      <c r="B84" s="50" t="s">
        <v>83</v>
      </c>
      <c r="C84" s="30"/>
      <c r="D84" s="52" t="s">
        <v>44</v>
      </c>
      <c r="E84" s="54">
        <v>1</v>
      </c>
      <c r="F84" s="32"/>
      <c r="G84" s="39" t="s">
        <v>60</v>
      </c>
      <c r="H84" s="56">
        <f>F84/E84</f>
        <v>0</v>
      </c>
      <c r="I84" s="2"/>
    </row>
    <row r="85" spans="1:9" ht="179.25" customHeight="1">
      <c r="A85" s="49"/>
      <c r="B85" s="51"/>
      <c r="C85" s="30"/>
      <c r="D85" s="53"/>
      <c r="E85" s="55"/>
      <c r="F85" s="32"/>
      <c r="G85" s="40"/>
      <c r="H85" s="57"/>
      <c r="I85" s="2"/>
    </row>
    <row r="86" spans="1:9" ht="90">
      <c r="A86" s="1">
        <v>6</v>
      </c>
      <c r="B86" s="5"/>
      <c r="C86" s="11" t="s">
        <v>67</v>
      </c>
      <c r="D86" s="2"/>
      <c r="E86" s="2"/>
      <c r="F86" s="2"/>
      <c r="G86" s="40"/>
      <c r="H86" s="2"/>
      <c r="I86" s="2"/>
    </row>
    <row r="87" spans="1:9" ht="63.75">
      <c r="A87" s="33" t="s">
        <v>94</v>
      </c>
      <c r="B87" s="41" t="s">
        <v>58</v>
      </c>
      <c r="C87" s="30"/>
      <c r="D87" s="30" t="s">
        <v>44</v>
      </c>
      <c r="E87" s="31">
        <v>1</v>
      </c>
      <c r="F87" s="32">
        <v>0.57</v>
      </c>
      <c r="G87" s="39" t="s">
        <v>60</v>
      </c>
      <c r="H87" s="36">
        <f>F87/E87</f>
        <v>0.57</v>
      </c>
      <c r="I87" s="2"/>
    </row>
    <row r="88" spans="1:9" ht="38.25">
      <c r="A88" s="29" t="s">
        <v>95</v>
      </c>
      <c r="B88" s="41" t="s">
        <v>80</v>
      </c>
      <c r="C88" s="30"/>
      <c r="D88" s="30" t="s">
        <v>44</v>
      </c>
      <c r="E88" s="31">
        <v>1</v>
      </c>
      <c r="F88" s="32">
        <v>1</v>
      </c>
      <c r="G88" s="39" t="s">
        <v>60</v>
      </c>
      <c r="H88" s="36">
        <f>F88/E88</f>
        <v>1</v>
      </c>
      <c r="I88" s="2"/>
    </row>
    <row r="89" spans="1:9" ht="38.25">
      <c r="A89" s="29" t="s">
        <v>96</v>
      </c>
      <c r="B89" s="41" t="s">
        <v>81</v>
      </c>
      <c r="C89" s="30"/>
      <c r="D89" s="30" t="s">
        <v>44</v>
      </c>
      <c r="E89" s="31">
        <v>1</v>
      </c>
      <c r="F89" s="32">
        <v>0.9</v>
      </c>
      <c r="G89" s="39" t="s">
        <v>60</v>
      </c>
      <c r="H89" s="36">
        <f>F89/E89</f>
        <v>0.9</v>
      </c>
      <c r="I89" s="2"/>
    </row>
    <row r="90" spans="1:9" ht="114.75">
      <c r="A90" s="29" t="s">
        <v>97</v>
      </c>
      <c r="B90" s="41" t="s">
        <v>82</v>
      </c>
      <c r="C90" s="30"/>
      <c r="D90" s="30" t="s">
        <v>44</v>
      </c>
      <c r="E90" s="31">
        <v>1</v>
      </c>
      <c r="F90" s="32">
        <v>1</v>
      </c>
      <c r="G90" s="39" t="s">
        <v>60</v>
      </c>
      <c r="H90" s="36">
        <f>F90/E90</f>
        <v>1</v>
      </c>
      <c r="I90" s="2"/>
    </row>
    <row r="91" spans="1:9" ht="252.75" customHeight="1">
      <c r="A91" s="48" t="s">
        <v>98</v>
      </c>
      <c r="B91" s="50" t="s">
        <v>83</v>
      </c>
      <c r="C91" s="30"/>
      <c r="D91" s="52" t="s">
        <v>44</v>
      </c>
      <c r="E91" s="54">
        <v>1</v>
      </c>
      <c r="F91" s="32"/>
      <c r="G91" s="39" t="s">
        <v>60</v>
      </c>
      <c r="H91" s="56">
        <f>F91/E91</f>
        <v>0</v>
      </c>
      <c r="I91" s="2"/>
    </row>
    <row r="92" spans="1:9" ht="179.25" customHeight="1">
      <c r="A92" s="49"/>
      <c r="B92" s="51"/>
      <c r="C92" s="30"/>
      <c r="D92" s="53"/>
      <c r="E92" s="55"/>
      <c r="F92" s="32"/>
      <c r="G92" s="40"/>
      <c r="H92" s="57"/>
      <c r="I92" s="2"/>
    </row>
    <row r="93" spans="1:9" ht="90">
      <c r="A93" s="1">
        <v>7</v>
      </c>
      <c r="B93" s="5"/>
      <c r="C93" s="11" t="s">
        <v>69</v>
      </c>
      <c r="D93" s="2"/>
      <c r="E93" s="2"/>
      <c r="F93" s="2"/>
      <c r="G93" s="40"/>
      <c r="H93" s="2"/>
      <c r="I93" s="2"/>
    </row>
    <row r="94" spans="1:9" ht="63.75">
      <c r="A94" s="33" t="s">
        <v>99</v>
      </c>
      <c r="B94" s="41" t="s">
        <v>58</v>
      </c>
      <c r="C94" s="30"/>
      <c r="D94" s="30" t="s">
        <v>44</v>
      </c>
      <c r="E94" s="31">
        <v>1</v>
      </c>
      <c r="F94" s="32">
        <v>1.22</v>
      </c>
      <c r="G94" s="39" t="s">
        <v>60</v>
      </c>
      <c r="H94" s="36">
        <f>F94/E94</f>
        <v>1.22</v>
      </c>
      <c r="I94" s="2"/>
    </row>
    <row r="95" spans="1:9" ht="38.25">
      <c r="A95" s="29" t="s">
        <v>100</v>
      </c>
      <c r="B95" s="41" t="s">
        <v>80</v>
      </c>
      <c r="C95" s="30"/>
      <c r="D95" s="30" t="s">
        <v>44</v>
      </c>
      <c r="E95" s="31">
        <v>1</v>
      </c>
      <c r="F95" s="32">
        <v>1</v>
      </c>
      <c r="G95" s="39" t="s">
        <v>60</v>
      </c>
      <c r="H95" s="36">
        <f>F95/E95</f>
        <v>1</v>
      </c>
      <c r="I95" s="2"/>
    </row>
    <row r="96" spans="1:9" ht="38.25">
      <c r="A96" s="29" t="s">
        <v>101</v>
      </c>
      <c r="B96" s="41" t="s">
        <v>81</v>
      </c>
      <c r="C96" s="30"/>
      <c r="D96" s="30" t="s">
        <v>44</v>
      </c>
      <c r="E96" s="31">
        <v>1</v>
      </c>
      <c r="F96" s="32">
        <v>0.9</v>
      </c>
      <c r="G96" s="39" t="s">
        <v>60</v>
      </c>
      <c r="H96" s="36">
        <f>F96/E96</f>
        <v>0.9</v>
      </c>
      <c r="I96" s="2"/>
    </row>
    <row r="97" spans="1:9" ht="114.75">
      <c r="A97" s="29" t="s">
        <v>102</v>
      </c>
      <c r="B97" s="41" t="s">
        <v>82</v>
      </c>
      <c r="C97" s="30"/>
      <c r="D97" s="30" t="s">
        <v>44</v>
      </c>
      <c r="E97" s="31">
        <v>1</v>
      </c>
      <c r="F97" s="32">
        <v>1</v>
      </c>
      <c r="G97" s="39" t="s">
        <v>60</v>
      </c>
      <c r="H97" s="36">
        <f>F97/E97</f>
        <v>1</v>
      </c>
      <c r="I97" s="2"/>
    </row>
    <row r="98" spans="1:9" ht="252.75" customHeight="1">
      <c r="A98" s="48" t="s">
        <v>103</v>
      </c>
      <c r="B98" s="50" t="s">
        <v>83</v>
      </c>
      <c r="C98" s="30"/>
      <c r="D98" s="52" t="s">
        <v>44</v>
      </c>
      <c r="E98" s="54">
        <v>1</v>
      </c>
      <c r="F98" s="32"/>
      <c r="G98" s="39" t="s">
        <v>60</v>
      </c>
      <c r="H98" s="56">
        <f>F98/E98</f>
        <v>0</v>
      </c>
      <c r="I98" s="2"/>
    </row>
    <row r="99" spans="1:9" ht="179.25" customHeight="1">
      <c r="A99" s="49"/>
      <c r="B99" s="51"/>
      <c r="C99" s="30"/>
      <c r="D99" s="53"/>
      <c r="E99" s="55"/>
      <c r="F99" s="32"/>
      <c r="G99" s="40"/>
      <c r="H99" s="57"/>
      <c r="I99" s="2"/>
    </row>
    <row r="100" spans="1:9" ht="75">
      <c r="A100" s="1">
        <v>8</v>
      </c>
      <c r="B100" s="5"/>
      <c r="C100" s="11" t="s">
        <v>115</v>
      </c>
      <c r="D100" s="2"/>
      <c r="E100" s="2"/>
      <c r="F100" s="2"/>
      <c r="G100" s="40"/>
      <c r="H100" s="2"/>
      <c r="I100" s="2"/>
    </row>
    <row r="101" spans="1:9" ht="63.75">
      <c r="A101" s="33" t="s">
        <v>104</v>
      </c>
      <c r="B101" s="41" t="s">
        <v>58</v>
      </c>
      <c r="C101" s="30"/>
      <c r="D101" s="30" t="s">
        <v>44</v>
      </c>
      <c r="E101" s="31">
        <v>1</v>
      </c>
      <c r="F101" s="32">
        <v>1.2</v>
      </c>
      <c r="G101" s="39" t="s">
        <v>60</v>
      </c>
      <c r="H101" s="36">
        <f>F101/E101</f>
        <v>1.2</v>
      </c>
      <c r="I101" s="2"/>
    </row>
    <row r="102" spans="1:9" ht="38.25">
      <c r="A102" s="29" t="s">
        <v>105</v>
      </c>
      <c r="B102" s="41" t="s">
        <v>80</v>
      </c>
      <c r="C102" s="30"/>
      <c r="D102" s="30" t="s">
        <v>44</v>
      </c>
      <c r="E102" s="31">
        <v>1</v>
      </c>
      <c r="F102" s="32">
        <v>1</v>
      </c>
      <c r="G102" s="39" t="s">
        <v>60</v>
      </c>
      <c r="H102" s="36">
        <f>F102/E102</f>
        <v>1</v>
      </c>
      <c r="I102" s="2"/>
    </row>
    <row r="103" spans="1:9" ht="38.25">
      <c r="A103" s="29" t="s">
        <v>106</v>
      </c>
      <c r="B103" s="41" t="s">
        <v>81</v>
      </c>
      <c r="C103" s="30"/>
      <c r="D103" s="30" t="s">
        <v>44</v>
      </c>
      <c r="E103" s="31">
        <v>1</v>
      </c>
      <c r="F103" s="32">
        <v>1</v>
      </c>
      <c r="G103" s="39" t="s">
        <v>60</v>
      </c>
      <c r="H103" s="36">
        <f>F103/E103</f>
        <v>1</v>
      </c>
      <c r="I103" s="2"/>
    </row>
    <row r="104" spans="1:9" ht="114.75">
      <c r="A104" s="29" t="s">
        <v>107</v>
      </c>
      <c r="B104" s="41" t="s">
        <v>82</v>
      </c>
      <c r="C104" s="30"/>
      <c r="D104" s="30" t="s">
        <v>44</v>
      </c>
      <c r="E104" s="31">
        <v>1</v>
      </c>
      <c r="F104" s="32">
        <v>1</v>
      </c>
      <c r="G104" s="39" t="s">
        <v>60</v>
      </c>
      <c r="H104" s="36">
        <f>F104/E104</f>
        <v>1</v>
      </c>
      <c r="I104" s="2"/>
    </row>
    <row r="105" spans="1:9" ht="252.75" customHeight="1">
      <c r="A105" s="48" t="s">
        <v>108</v>
      </c>
      <c r="B105" s="50" t="s">
        <v>83</v>
      </c>
      <c r="C105" s="30"/>
      <c r="D105" s="52" t="s">
        <v>44</v>
      </c>
      <c r="E105" s="54">
        <v>1</v>
      </c>
      <c r="F105" s="32"/>
      <c r="G105" s="39" t="s">
        <v>60</v>
      </c>
      <c r="H105" s="56">
        <f>F105/E105</f>
        <v>0</v>
      </c>
      <c r="I105" s="2"/>
    </row>
    <row r="106" spans="1:9" ht="179.25" customHeight="1">
      <c r="A106" s="49"/>
      <c r="B106" s="51"/>
      <c r="C106" s="30"/>
      <c r="D106" s="53"/>
      <c r="E106" s="55"/>
      <c r="F106" s="32"/>
      <c r="G106" s="40"/>
      <c r="H106" s="57"/>
      <c r="I106" s="2"/>
    </row>
    <row r="107" spans="1:9" ht="90">
      <c r="A107" s="29">
        <v>9</v>
      </c>
      <c r="B107" s="5"/>
      <c r="C107" s="11" t="s">
        <v>121</v>
      </c>
      <c r="D107" s="40"/>
      <c r="E107" s="40"/>
      <c r="F107" s="40"/>
      <c r="G107" s="40"/>
      <c r="H107" s="40"/>
      <c r="I107" s="40"/>
    </row>
    <row r="108" spans="1:9" ht="63.75">
      <c r="A108" s="33" t="s">
        <v>122</v>
      </c>
      <c r="B108" s="41" t="s">
        <v>58</v>
      </c>
      <c r="C108" s="30"/>
      <c r="D108" s="30" t="s">
        <v>44</v>
      </c>
      <c r="E108" s="31">
        <v>1</v>
      </c>
      <c r="F108" s="43">
        <v>1</v>
      </c>
      <c r="G108" s="44" t="s">
        <v>60</v>
      </c>
      <c r="H108" s="45">
        <f>F108/E108</f>
        <v>1</v>
      </c>
      <c r="I108" s="46"/>
    </row>
    <row r="109" spans="1:9" ht="38.25">
      <c r="A109" s="29" t="s">
        <v>123</v>
      </c>
      <c r="B109" s="41" t="s">
        <v>80</v>
      </c>
      <c r="C109" s="30"/>
      <c r="D109" s="30" t="s">
        <v>44</v>
      </c>
      <c r="E109" s="31">
        <v>1</v>
      </c>
      <c r="F109" s="32">
        <v>1</v>
      </c>
      <c r="G109" s="39" t="s">
        <v>60</v>
      </c>
      <c r="H109" s="47">
        <f>F109/E109</f>
        <v>1</v>
      </c>
      <c r="I109" s="40"/>
    </row>
    <row r="110" spans="1:9" ht="38.25">
      <c r="A110" s="29" t="s">
        <v>124</v>
      </c>
      <c r="B110" s="41" t="s">
        <v>81</v>
      </c>
      <c r="C110" s="30"/>
      <c r="D110" s="30" t="s">
        <v>44</v>
      </c>
      <c r="E110" s="31">
        <v>1</v>
      </c>
      <c r="F110" s="32">
        <v>1</v>
      </c>
      <c r="G110" s="39" t="s">
        <v>60</v>
      </c>
      <c r="H110" s="47">
        <f>F110/E110</f>
        <v>1</v>
      </c>
      <c r="I110" s="40"/>
    </row>
    <row r="111" spans="1:9" ht="114.75">
      <c r="A111" s="29" t="s">
        <v>125</v>
      </c>
      <c r="B111" s="41" t="s">
        <v>82</v>
      </c>
      <c r="C111" s="30"/>
      <c r="D111" s="30" t="s">
        <v>44</v>
      </c>
      <c r="E111" s="31">
        <v>1</v>
      </c>
      <c r="F111" s="32">
        <v>1</v>
      </c>
      <c r="G111" s="39" t="s">
        <v>60</v>
      </c>
      <c r="H111" s="47">
        <f>F111/E111</f>
        <v>1</v>
      </c>
      <c r="I111" s="40"/>
    </row>
    <row r="112" spans="1:9" ht="237.75" customHeight="1">
      <c r="A112" s="48" t="s">
        <v>126</v>
      </c>
      <c r="B112" s="50" t="s">
        <v>83</v>
      </c>
      <c r="C112" s="30"/>
      <c r="D112" s="52" t="s">
        <v>44</v>
      </c>
      <c r="E112" s="54">
        <v>1</v>
      </c>
      <c r="F112" s="32">
        <v>1</v>
      </c>
      <c r="G112" s="39" t="s">
        <v>60</v>
      </c>
      <c r="H112" s="71">
        <f>F112/E112</f>
        <v>1</v>
      </c>
      <c r="I112" s="40"/>
    </row>
    <row r="113" spans="1:9" ht="147.75" customHeight="1">
      <c r="A113" s="49"/>
      <c r="B113" s="51"/>
      <c r="C113" s="30"/>
      <c r="D113" s="53"/>
      <c r="E113" s="55"/>
      <c r="F113" s="32"/>
      <c r="G113" s="40"/>
      <c r="H113" s="72"/>
      <c r="I113" s="40"/>
    </row>
    <row r="114" spans="1:9" ht="89.25">
      <c r="A114" s="29">
        <v>10</v>
      </c>
      <c r="B114" s="5"/>
      <c r="C114" s="11" t="s">
        <v>132</v>
      </c>
      <c r="D114" s="40"/>
      <c r="E114" s="40"/>
      <c r="F114" s="40"/>
      <c r="G114" s="40"/>
      <c r="H114" s="40"/>
      <c r="I114" s="40"/>
    </row>
    <row r="115" spans="1:9" ht="63.75">
      <c r="A115" s="33" t="s">
        <v>127</v>
      </c>
      <c r="B115" s="41" t="s">
        <v>58</v>
      </c>
      <c r="C115" s="30"/>
      <c r="D115" s="30" t="s">
        <v>44</v>
      </c>
      <c r="E115" s="31">
        <v>1</v>
      </c>
      <c r="F115" s="32">
        <v>1</v>
      </c>
      <c r="G115" s="39" t="s">
        <v>60</v>
      </c>
      <c r="H115" s="47">
        <f>F115/E115</f>
        <v>1</v>
      </c>
      <c r="I115" s="40"/>
    </row>
    <row r="116" spans="1:9" ht="38.25">
      <c r="A116" s="29" t="s">
        <v>128</v>
      </c>
      <c r="B116" s="41" t="s">
        <v>80</v>
      </c>
      <c r="C116" s="30"/>
      <c r="D116" s="30" t="s">
        <v>44</v>
      </c>
      <c r="E116" s="31">
        <v>1</v>
      </c>
      <c r="F116" s="32">
        <v>1</v>
      </c>
      <c r="G116" s="39" t="s">
        <v>60</v>
      </c>
      <c r="H116" s="47">
        <f>F116/E116</f>
        <v>1</v>
      </c>
      <c r="I116" s="40"/>
    </row>
    <row r="117" spans="1:9" ht="38.25">
      <c r="A117" s="29" t="s">
        <v>129</v>
      </c>
      <c r="B117" s="41" t="s">
        <v>81</v>
      </c>
      <c r="C117" s="30"/>
      <c r="D117" s="30" t="s">
        <v>44</v>
      </c>
      <c r="E117" s="31">
        <v>1</v>
      </c>
      <c r="F117" s="32">
        <v>1</v>
      </c>
      <c r="G117" s="39" t="s">
        <v>60</v>
      </c>
      <c r="H117" s="47">
        <f>F117/E117</f>
        <v>1</v>
      </c>
      <c r="I117" s="40"/>
    </row>
    <row r="118" spans="1:9" ht="114.75">
      <c r="A118" s="29" t="s">
        <v>130</v>
      </c>
      <c r="B118" s="41" t="s">
        <v>82</v>
      </c>
      <c r="C118" s="30"/>
      <c r="D118" s="30" t="s">
        <v>44</v>
      </c>
      <c r="E118" s="31">
        <v>1</v>
      </c>
      <c r="F118" s="32">
        <v>1</v>
      </c>
      <c r="G118" s="39" t="s">
        <v>60</v>
      </c>
      <c r="H118" s="47">
        <f>F118/E118</f>
        <v>1</v>
      </c>
      <c r="I118" s="40"/>
    </row>
    <row r="119" spans="1:9" ht="237.75" customHeight="1">
      <c r="A119" s="48" t="s">
        <v>131</v>
      </c>
      <c r="B119" s="50" t="s">
        <v>83</v>
      </c>
      <c r="C119" s="30"/>
      <c r="D119" s="52" t="s">
        <v>44</v>
      </c>
      <c r="E119" s="54">
        <v>1</v>
      </c>
      <c r="F119" s="32">
        <v>1</v>
      </c>
      <c r="G119" s="39" t="s">
        <v>60</v>
      </c>
      <c r="H119" s="71">
        <f>F119/E119</f>
        <v>1</v>
      </c>
      <c r="I119" s="40"/>
    </row>
    <row r="120" spans="1:9" ht="147.75" customHeight="1">
      <c r="A120" s="49"/>
      <c r="B120" s="51"/>
      <c r="C120" s="30"/>
      <c r="D120" s="53"/>
      <c r="E120" s="55"/>
      <c r="F120" s="32"/>
      <c r="G120" s="40"/>
      <c r="H120" s="72"/>
      <c r="I120" s="40"/>
    </row>
  </sheetData>
  <sheetProtection/>
  <mergeCells count="90">
    <mergeCell ref="A112:A113"/>
    <mergeCell ref="B112:B113"/>
    <mergeCell ref="D112:D113"/>
    <mergeCell ref="E112:E113"/>
    <mergeCell ref="H112:H113"/>
    <mergeCell ref="A119:A120"/>
    <mergeCell ref="B119:B120"/>
    <mergeCell ref="D119:D120"/>
    <mergeCell ref="E119:E120"/>
    <mergeCell ref="H119:H120"/>
    <mergeCell ref="K26:K37"/>
    <mergeCell ref="E56:E57"/>
    <mergeCell ref="H56:H57"/>
    <mergeCell ref="C23:C24"/>
    <mergeCell ref="D23:D24"/>
    <mergeCell ref="A23:A24"/>
    <mergeCell ref="B23:B24"/>
    <mergeCell ref="F48:F49"/>
    <mergeCell ref="J23:J24"/>
    <mergeCell ref="I48:I49"/>
    <mergeCell ref="A5:G5"/>
    <mergeCell ref="A7:G7"/>
    <mergeCell ref="A8:G8"/>
    <mergeCell ref="A9:G9"/>
    <mergeCell ref="A10:G10"/>
    <mergeCell ref="A11:G11"/>
    <mergeCell ref="L23:L24"/>
    <mergeCell ref="A12:G12"/>
    <mergeCell ref="A13:G13"/>
    <mergeCell ref="A14:G14"/>
    <mergeCell ref="A20:G20"/>
    <mergeCell ref="K23:K24"/>
    <mergeCell ref="I23:I24"/>
    <mergeCell ref="H23:H24"/>
    <mergeCell ref="A70:A71"/>
    <mergeCell ref="B70:B71"/>
    <mergeCell ref="D70:D71"/>
    <mergeCell ref="E70:E71"/>
    <mergeCell ref="B19:E19"/>
    <mergeCell ref="F19:G19"/>
    <mergeCell ref="E23:E24"/>
    <mergeCell ref="F23:F24"/>
    <mergeCell ref="G23:G24"/>
    <mergeCell ref="A56:A57"/>
    <mergeCell ref="B56:B57"/>
    <mergeCell ref="D56:D57"/>
    <mergeCell ref="A45:G45"/>
    <mergeCell ref="A46:G46"/>
    <mergeCell ref="A48:A49"/>
    <mergeCell ref="B48:B49"/>
    <mergeCell ref="H70:H71"/>
    <mergeCell ref="F2:F4"/>
    <mergeCell ref="A6:G6"/>
    <mergeCell ref="A21:G21"/>
    <mergeCell ref="A38:G38"/>
    <mergeCell ref="A39:G39"/>
    <mergeCell ref="C48:C49"/>
    <mergeCell ref="D48:D49"/>
    <mergeCell ref="E48:E49"/>
    <mergeCell ref="G48:G49"/>
    <mergeCell ref="A84:A85"/>
    <mergeCell ref="B84:B85"/>
    <mergeCell ref="D84:D85"/>
    <mergeCell ref="E84:E85"/>
    <mergeCell ref="H84:H85"/>
    <mergeCell ref="A63:A64"/>
    <mergeCell ref="B63:B64"/>
    <mergeCell ref="D63:D64"/>
    <mergeCell ref="E63:E64"/>
    <mergeCell ref="H63:H64"/>
    <mergeCell ref="A98:A99"/>
    <mergeCell ref="B98:B99"/>
    <mergeCell ref="D98:D99"/>
    <mergeCell ref="E98:E99"/>
    <mergeCell ref="H98:H99"/>
    <mergeCell ref="A77:A78"/>
    <mergeCell ref="B77:B78"/>
    <mergeCell ref="D77:D78"/>
    <mergeCell ref="E77:E78"/>
    <mergeCell ref="H77:H78"/>
    <mergeCell ref="A105:A106"/>
    <mergeCell ref="B105:B106"/>
    <mergeCell ref="D105:D106"/>
    <mergeCell ref="E105:E106"/>
    <mergeCell ref="H105:H106"/>
    <mergeCell ref="A91:A92"/>
    <mergeCell ref="B91:B92"/>
    <mergeCell ref="D91:D92"/>
    <mergeCell ref="E91:E92"/>
    <mergeCell ref="H91:H92"/>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oddFooter>&amp;R&amp;P</oddFooter>
  </headerFooter>
  <rowBreaks count="1" manualBreakCount="1">
    <brk id="43" max="11"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OKSANA</cp:lastModifiedBy>
  <cp:lastPrinted>2017-10-16T11:35:43Z</cp:lastPrinted>
  <dcterms:created xsi:type="dcterms:W3CDTF">2016-02-04T06:52:46Z</dcterms:created>
  <dcterms:modified xsi:type="dcterms:W3CDTF">2017-10-24T21:34:23Z</dcterms:modified>
  <cp:category/>
  <cp:version/>
  <cp:contentType/>
  <cp:contentStatus/>
</cp:coreProperties>
</file>